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2" activeTab="2"/>
  </bookViews>
  <sheets>
    <sheet name="Resumen" sheetId="1" r:id="rId1"/>
    <sheet name="Cimientos- Foundation" sheetId="2" r:id="rId2"/>
    <sheet name="Estructura de Madera-Wood Struc" sheetId="3" r:id="rId3"/>
    <sheet name="Paredes- Walls" sheetId="4" r:id="rId4"/>
    <sheet name="Techo- Roof" sheetId="5" r:id="rId5"/>
    <sheet name="Puertas-Doors" sheetId="6" r:id="rId6"/>
    <sheet name="Ventanas-Windows" sheetId="7" r:id="rId7"/>
    <sheet name="Piso-Floor" sheetId="8" r:id="rId8"/>
    <sheet name="Muebles-Furnitures" sheetId="9" r:id="rId9"/>
    <sheet name="Sistema fotovoltáico- Photovoltaic panel" sheetId="10" r:id="rId10"/>
    <sheet name="Sistema de captación de agua- Water catching system" sheetId="11" r:id="rId11"/>
    <sheet name="Mano de Obra-Human labor" sheetId="12" r:id="rId12"/>
    <sheet name="Internado-Natural C. Internship" sheetId="13" r:id="rId13"/>
    <sheet name="Calendario Trabajo-Work Schedule" sheetId="14" r:id="rId14"/>
  </sheets>
  <definedNames/>
  <calcPr fullCalcOnLoad="1"/>
</workbook>
</file>

<file path=xl/sharedStrings.xml><?xml version="1.0" encoding="utf-8"?>
<sst xmlns="http://schemas.openxmlformats.org/spreadsheetml/2006/main" count="428" uniqueCount="175">
  <si>
    <t>Concepto / Concept (Sheet)</t>
  </si>
  <si>
    <t>MN</t>
  </si>
  <si>
    <t>Dlrs</t>
  </si>
  <si>
    <t>Cimiento / Foundation</t>
  </si>
  <si>
    <t>Estructura de Madera / Wooden Structure</t>
  </si>
  <si>
    <t>Paredes / Walls</t>
  </si>
  <si>
    <t>Techo / Roof</t>
  </si>
  <si>
    <t>Puertas / Doors</t>
  </si>
  <si>
    <t>Ventanas / Windows</t>
  </si>
  <si>
    <t>Piso / Floor</t>
  </si>
  <si>
    <t>Muebles / Furniture</t>
  </si>
  <si>
    <t>Sistema Fotovoltáico / Fotovoltaic system</t>
  </si>
  <si>
    <t>Sistema de captación de agua / Rainwater collection system</t>
  </si>
  <si>
    <t>Mano de Obra / Human labour</t>
  </si>
  <si>
    <t>Programa de Voluntariado / Volunteer Program</t>
  </si>
  <si>
    <t>TOTAL</t>
  </si>
  <si>
    <t>Materiales / Materials</t>
  </si>
  <si>
    <t>Cantidad / Quantity</t>
  </si>
  <si>
    <t xml:space="preserve">Costo por unidad / Cost per unit </t>
  </si>
  <si>
    <t>Costo Total / Total Cost</t>
  </si>
  <si>
    <t>Dllrs</t>
  </si>
  <si>
    <t>Cubetas / Buckets</t>
  </si>
  <si>
    <t>Cemento / Cement mix</t>
  </si>
  <si>
    <t>Arena / Sand</t>
  </si>
  <si>
    <t>Grava / Gravel</t>
  </si>
  <si>
    <t>Concepto / Concept</t>
  </si>
  <si>
    <t>Material / Materials</t>
  </si>
  <si>
    <t>Cocina / Kitchen</t>
  </si>
  <si>
    <t>Columnas de 3 mts (8X8 cm) / 3 m pilars</t>
  </si>
  <si>
    <t xml:space="preserve">Columnas de 2.3 mts (8X8 cm) / 2.3 m pilars </t>
  </si>
  <si>
    <t>Vigas de 4.5 m unión columnas / 4.5 m beams for joining pilars</t>
  </si>
  <si>
    <t>Travesaño inferior  4.5 mts paredes (8X4 cm) / 4.5 m crossbeam for walls</t>
  </si>
  <si>
    <t xml:space="preserve">Vigas de carga de 5.6 mts / 5.6 m support beams </t>
  </si>
  <si>
    <t>Estructura anexa al techo para pendiente / Attached slope structure</t>
  </si>
  <si>
    <t>Polines 2.5 mts / 2.5 m beams</t>
  </si>
  <si>
    <t>Comedor / Mess hall</t>
  </si>
  <si>
    <t>Columnas de 2.3 mts (8X8 cm) / 2.3 m pilars</t>
  </si>
  <si>
    <t>Vigas de 2.5 mts unión columnas / 2.5 m beams for joining pilars</t>
  </si>
  <si>
    <t>Vigas de 3.5 mts unión columnas / 3.5 m beams for joining pilars</t>
  </si>
  <si>
    <t>Vigas de soporte 4 m / 4 m support beams</t>
  </si>
  <si>
    <t>Travesaño inferior 2.5 mts paredes (8X4 cm) / 2.5 m crossbeam for walls</t>
  </si>
  <si>
    <t>Tierra / Soil</t>
  </si>
  <si>
    <t>---</t>
  </si>
  <si>
    <t>Carrizo / Reeds</t>
  </si>
  <si>
    <t>Baba de nopal / Nopal juice</t>
  </si>
  <si>
    <t>Estiércol / Horse manure</t>
  </si>
  <si>
    <t>Paja / Straw</t>
  </si>
  <si>
    <t>Costo por unidad / Cost per unit</t>
  </si>
  <si>
    <t>Láminas - Metal sheets</t>
  </si>
  <si>
    <t xml:space="preserve">Vigas de 5.7 m techo (16 x 4 cm) / 5.7 m roofbeams </t>
  </si>
  <si>
    <t>Pijas de 5 pulg cabeza hexagonal / 5" hexagonal head screws</t>
  </si>
  <si>
    <t>Rondanas con sellos de plástico / Plastic sealed washer</t>
  </si>
  <si>
    <t xml:space="preserve">Costo por unidad / Unit Cost </t>
  </si>
  <si>
    <t xml:space="preserve">Cocina-Pasillo / Outside-Kitchen </t>
  </si>
  <si>
    <t>Polines de 2.5 mts / 2.5 m beams</t>
  </si>
  <si>
    <t>Mosquitero (2.5 X1 m) / Mosquito net</t>
  </si>
  <si>
    <t>Escuadra /</t>
  </si>
  <si>
    <t>Bisagras / Hinges</t>
  </si>
  <si>
    <t>Pijas (3/4 plg) / 3/4" screws</t>
  </si>
  <si>
    <t>Cerradura / Lock</t>
  </si>
  <si>
    <t>Cocina-Comedor / Kitchen- Mess hall</t>
  </si>
  <si>
    <t>Escuadras / Metal brackets</t>
  </si>
  <si>
    <t>Comedor-Área de acampado / Mess hall-Camping area</t>
  </si>
  <si>
    <t>Polines de 2.5 mts.  / 2.5 m beams</t>
  </si>
  <si>
    <t>Comedor- Zona de prados temazcal / Mess hall-Meadow-Temazcal</t>
  </si>
  <si>
    <t>Riel / Rail</t>
  </si>
  <si>
    <t>Carrito de desplazamiento / Rail cart</t>
  </si>
  <si>
    <t>Instalación mosquitero / Mosquito net installation</t>
  </si>
  <si>
    <t>Clavos (1 kg) / 1 kg nails</t>
  </si>
  <si>
    <t>Grapas (100) / 100 staples</t>
  </si>
  <si>
    <t>Comedor- Oriente / East Mess hall</t>
  </si>
  <si>
    <t>Polines de 2.5 mts /  2.5 m beams</t>
  </si>
  <si>
    <t>Pijas (3/4 plg) /  3/4" screws</t>
  </si>
  <si>
    <t>Seguro / Hasp</t>
  </si>
  <si>
    <t>Comedor- Poniente / West Mess hall</t>
  </si>
  <si>
    <t>Cocina-Oriente / East Kitchen</t>
  </si>
  <si>
    <t>Cocina-Sur / South Kitchen</t>
  </si>
  <si>
    <t>Instalación del mosquitero / Mosquito net installation</t>
  </si>
  <si>
    <t>Grapas(100) / 100 staples</t>
  </si>
  <si>
    <t>Costo Total/ Total Cost</t>
  </si>
  <si>
    <t>Cocina-Comedor / Kitchen-Mess hall</t>
  </si>
  <si>
    <r>
      <t>Tocón / Round wood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</si>
  <si>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Mesa de trabajo Cocina / Kitchen table</t>
  </si>
  <si>
    <t>Polines / Beams</t>
  </si>
  <si>
    <t xml:space="preserve">Madera recuperada / Salvaged wood </t>
  </si>
  <si>
    <t>Clavos / Nails</t>
  </si>
  <si>
    <t>Pijas / Screws</t>
  </si>
  <si>
    <t>Seguros  / Hasp</t>
  </si>
  <si>
    <t>Estantería / Shelf</t>
  </si>
  <si>
    <t>Seguros / Hasp</t>
  </si>
  <si>
    <t>Estufa Lorena / Ecological Wood Stove</t>
  </si>
  <si>
    <t>Chimenea / Chimney</t>
  </si>
  <si>
    <t>Tuberia para humo / Chimney draft</t>
  </si>
  <si>
    <t>Lámina de metal / Metal sheet</t>
  </si>
  <si>
    <t>Ladrillos / Bricks</t>
  </si>
  <si>
    <t>Lavaplatos / Dishwasher</t>
  </si>
  <si>
    <t>Tarja honda / Deep basin</t>
  </si>
  <si>
    <t>Secador / Hand drier</t>
  </si>
  <si>
    <t>Mesa/ barra cocina a 75 cm / 75 cm Kitchen bar</t>
  </si>
  <si>
    <t>Guardarropa / Wardrobe</t>
  </si>
  <si>
    <t>Percheros / Coat hanger</t>
  </si>
  <si>
    <t>Repisas (Tabla) / Shelves</t>
  </si>
  <si>
    <t>Mantenimiento y restauración muebles actuales / Maintenance of current furniture</t>
  </si>
  <si>
    <t>Equipo / Equipment</t>
  </si>
  <si>
    <t>Generación de energía y transformación / Energy generation and transformation</t>
  </si>
  <si>
    <t>Panel fotovoltáico / Photovoltaic Panel</t>
  </si>
  <si>
    <t>Batería / Battery</t>
  </si>
  <si>
    <t>Regulador de carga / Charge regulator</t>
  </si>
  <si>
    <t>Inversor / DC to AC converter</t>
  </si>
  <si>
    <t>Cableado / Wiring</t>
  </si>
  <si>
    <t>Cable - Wire</t>
  </si>
  <si>
    <t>Interruptores / Switches</t>
  </si>
  <si>
    <t>Enchufes / Sockets</t>
  </si>
  <si>
    <t>Luces / Lights</t>
  </si>
  <si>
    <t>Cable / Wire</t>
  </si>
  <si>
    <t>Canaleta (1m) / 1 m Gutter</t>
  </si>
  <si>
    <t>Filtro (tanque 200 lts) / Tank filter (200 lts)</t>
  </si>
  <si>
    <t>Tinacos (700) / Tank (700)</t>
  </si>
  <si>
    <t>Tubería 2 plg / 2" Pipe</t>
  </si>
  <si>
    <t>Codos 2 plg / 2" conexions pipe</t>
  </si>
  <si>
    <t>T's 2 plg / 2" conexions pipe</t>
  </si>
  <si>
    <t>Llaves 2 plg / 2" Tap</t>
  </si>
  <si>
    <t>Tuberia 3/4 plg / 3/4" Pipe</t>
  </si>
  <si>
    <t>Conexiones 3/4 plg / 3/4" conexions</t>
  </si>
  <si>
    <t>Llaves 3/4 plg / 3/4 Tap</t>
  </si>
  <si>
    <t>Tipo de trabajo / Work</t>
  </si>
  <si>
    <t>Días / Days</t>
  </si>
  <si>
    <t>Albañilería / Builders</t>
  </si>
  <si>
    <t>Equipo chinampero / Chinampa Team</t>
  </si>
  <si>
    <t>Maestro albañil / Master builder</t>
  </si>
  <si>
    <t>Carpintería / Carpenter</t>
  </si>
  <si>
    <t>Wood Craftman / Carpintero</t>
  </si>
  <si>
    <t>Construcción natural / Natural construction</t>
  </si>
  <si>
    <t>Internado / Internship</t>
  </si>
  <si>
    <t>Sistema fotovoltaico / Fotovoltaic system</t>
  </si>
  <si>
    <t>Eléctricista / Electrician</t>
  </si>
  <si>
    <t>Costos / Cost</t>
  </si>
  <si>
    <t>X día / X day</t>
  </si>
  <si>
    <t>Número de personas / People</t>
  </si>
  <si>
    <t>Desayuno / Breakfast</t>
  </si>
  <si>
    <t>Almuerzo / Lunch</t>
  </si>
  <si>
    <t>Comida / Strong meal</t>
  </si>
  <si>
    <t>Cena / Dinner</t>
  </si>
  <si>
    <t>Fruta variada / Varied Fruit</t>
  </si>
  <si>
    <t>Día / Day</t>
  </si>
  <si>
    <t>Fecha / Date</t>
  </si>
  <si>
    <t>Acción / Action</t>
  </si>
  <si>
    <t>Responsable / Coordinator</t>
  </si>
  <si>
    <t>Equipo 1 / Team 1</t>
  </si>
  <si>
    <t>Equipo 2 / Team 2</t>
  </si>
  <si>
    <t>Equipo 3 / Team 3</t>
  </si>
  <si>
    <t xml:space="preserve">Comprar tornillería / Buying </t>
  </si>
  <si>
    <t>X</t>
  </si>
  <si>
    <t>Juan</t>
  </si>
  <si>
    <t>Compra de material para cimiento / Buying foundation material</t>
  </si>
  <si>
    <t>Compra de madera para columnas y travesaños; lámina de metal / Buying wood for the columns and crossbars; metal sheet</t>
  </si>
  <si>
    <t>Llegada del material / Material Arrival</t>
  </si>
  <si>
    <t>Corte y ensamblado estructura madera / Wood structure assembly</t>
  </si>
  <si>
    <t>Gerardo</t>
  </si>
  <si>
    <t>Tratamiento madera / Wood treatment</t>
  </si>
  <si>
    <t>Cimientos / Foundation</t>
  </si>
  <si>
    <t>Levantar columnas / Stand Columns</t>
  </si>
  <si>
    <t>Preparativo internado / Preparation por the internship</t>
  </si>
  <si>
    <t>Permaciudad</t>
  </si>
  <si>
    <t>Llegada asistentes / Guests arrival</t>
  </si>
  <si>
    <t>Instalación de travesaños / Crossbar instalation</t>
  </si>
  <si>
    <t>Instalación sistema fotovoltáico / Fotovoltaic system installation</t>
  </si>
  <si>
    <t>Sesiones teóricas / Theoric sessions (foundations and measurements)</t>
  </si>
  <si>
    <t>Sesiones teóricas / Theoric sessions (Materials and position)</t>
  </si>
  <si>
    <t>Techo: Instalación lámina / Roof: Metal sheet installation</t>
  </si>
  <si>
    <t>Sesiones teóricas- Theoric sessions (Materials and position)</t>
  </si>
  <si>
    <t>Techo: Instalación lamina / Roof: Metal sheet installation</t>
  </si>
  <si>
    <t xml:space="preserve">Construcción de paredes / Wall construction </t>
  </si>
  <si>
    <t>Revoque / Plastering</t>
  </si>
  <si>
    <t>Armado ventanas / Windows construction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</si>
</sst>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3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hair">
        <color indexed="8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thin">
        <color indexed="63"/>
      </top>
      <bottom style="hair">
        <color indexed="8"/>
      </bottom>
    </border>
    <border>
      <left style="hair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3"/>
      </bottom>
    </border>
    <border>
      <left style="thin"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63"/>
      </right>
      <top>
        <color indexed="63"/>
      </top>
      <bottom style="hair">
        <color indexed="8"/>
      </bottom>
    </border>
    <border>
      <left style="thin"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hair">
        <color indexed="8"/>
      </right>
      <top style="hair">
        <color indexed="8"/>
      </top>
      <bottom style="thin">
        <color indexed="63"/>
      </bottom>
    </border>
    <border>
      <left style="hair">
        <color indexed="8"/>
      </left>
      <right style="thin">
        <color indexed="63"/>
      </right>
      <top style="hair">
        <color indexed="8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1" fillId="2" borderId="2" xfId="0" applyFont="1" applyFill="1" applyBorder="1" applyAlignment="1">
      <alignment horizontal="center" vertical="center"/>
    </xf>
    <xf numFmtId="164" fontId="1" fillId="2" borderId="3" xfId="0" applyFont="1" applyFill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0" xfId="0" applyBorder="1" applyAlignment="1">
      <alignment horizontal="center" vertical="center" wrapText="1"/>
    </xf>
    <xf numFmtId="164" fontId="1" fillId="2" borderId="6" xfId="0" applyFont="1" applyFill="1" applyBorder="1" applyAlignment="1">
      <alignment horizontal="center" vertical="center"/>
    </xf>
    <xf numFmtId="164" fontId="1" fillId="2" borderId="7" xfId="0" applyFont="1" applyFill="1" applyBorder="1" applyAlignment="1">
      <alignment horizontal="center" vertical="center"/>
    </xf>
    <xf numFmtId="164" fontId="1" fillId="2" borderId="8" xfId="0" applyFont="1" applyFill="1" applyBorder="1" applyAlignment="1">
      <alignment horizontal="center" vertical="center"/>
    </xf>
    <xf numFmtId="164" fontId="1" fillId="2" borderId="9" xfId="0" applyFont="1" applyFill="1" applyBorder="1" applyAlignment="1">
      <alignment horizontal="center" vertical="center"/>
    </xf>
    <xf numFmtId="164" fontId="1" fillId="2" borderId="10" xfId="0" applyFont="1" applyFill="1" applyBorder="1" applyAlignment="1">
      <alignment horizontal="center" vertical="center"/>
    </xf>
    <xf numFmtId="164" fontId="1" fillId="2" borderId="11" xfId="0" applyFont="1" applyFill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0" borderId="7" xfId="0" applyBorder="1" applyAlignment="1">
      <alignment horizontal="center" vertical="center" wrapText="1"/>
    </xf>
    <xf numFmtId="164" fontId="0" fillId="0" borderId="8" xfId="0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4" fontId="0" fillId="2" borderId="2" xfId="0" applyFill="1" applyBorder="1" applyAlignment="1">
      <alignment horizontal="center" vertical="center"/>
    </xf>
    <xf numFmtId="164" fontId="1" fillId="2" borderId="0" xfId="0" applyFont="1" applyFill="1" applyAlignment="1">
      <alignment vertical="center"/>
    </xf>
    <xf numFmtId="164" fontId="1" fillId="2" borderId="0" xfId="0" applyFont="1" applyFill="1" applyAlignment="1">
      <alignment horizontal="center" vertical="center"/>
    </xf>
    <xf numFmtId="164" fontId="1" fillId="2" borderId="0" xfId="0" applyFont="1" applyFill="1" applyBorder="1" applyAlignment="1">
      <alignment horizontal="center" vertical="center"/>
    </xf>
    <xf numFmtId="164" fontId="1" fillId="2" borderId="0" xfId="0" applyFont="1" applyFill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Border="1" applyAlignment="1">
      <alignment horizontal="center" vertical="center"/>
    </xf>
    <xf numFmtId="164" fontId="0" fillId="0" borderId="11" xfId="0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Border="1" applyAlignment="1">
      <alignment horizontal="center" vertical="center"/>
    </xf>
    <xf numFmtId="164" fontId="0" fillId="0" borderId="3" xfId="0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/>
    </xf>
    <xf numFmtId="164" fontId="0" fillId="2" borderId="3" xfId="0" applyFill="1" applyBorder="1" applyAlignment="1">
      <alignment horizontal="center" vertical="center"/>
    </xf>
    <xf numFmtId="164" fontId="0" fillId="0" borderId="6" xfId="0" applyFont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1" fillId="2" borderId="6" xfId="0" applyFont="1" applyFill="1" applyBorder="1" applyAlignment="1">
      <alignment horizontal="center" vertical="center" wrapText="1"/>
    </xf>
    <xf numFmtId="164" fontId="1" fillId="2" borderId="0" xfId="0" applyFont="1" applyFill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 vertical="center" wrapText="1"/>
    </xf>
    <xf numFmtId="164" fontId="1" fillId="2" borderId="8" xfId="0" applyFont="1" applyFill="1" applyBorder="1" applyAlignment="1">
      <alignment horizontal="center" vertical="center" wrapText="1"/>
    </xf>
    <xf numFmtId="164" fontId="1" fillId="2" borderId="9" xfId="0" applyFont="1" applyFill="1" applyBorder="1" applyAlignment="1">
      <alignment horizontal="center" vertical="center" wrapText="1"/>
    </xf>
    <xf numFmtId="164" fontId="0" fillId="2" borderId="10" xfId="0" applyFill="1" applyBorder="1" applyAlignment="1">
      <alignment wrapText="1"/>
    </xf>
    <xf numFmtId="164" fontId="1" fillId="2" borderId="10" xfId="0" applyFont="1" applyFill="1" applyBorder="1" applyAlignment="1">
      <alignment horizontal="center" vertical="center" wrapText="1"/>
    </xf>
    <xf numFmtId="164" fontId="1" fillId="2" borderId="1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2" borderId="6" xfId="0" applyFill="1" applyBorder="1" applyAlignment="1">
      <alignment vertical="center"/>
    </xf>
    <xf numFmtId="164" fontId="0" fillId="2" borderId="9" xfId="0" applyFill="1" applyBorder="1" applyAlignment="1">
      <alignment vertical="center"/>
    </xf>
    <xf numFmtId="164" fontId="0" fillId="0" borderId="6" xfId="0" applyFont="1" applyBorder="1" applyAlignment="1">
      <alignment vertical="center"/>
    </xf>
    <xf numFmtId="164" fontId="0" fillId="0" borderId="9" xfId="0" applyFont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Font="1" applyAlignment="1">
      <alignment horizontal="center"/>
    </xf>
    <xf numFmtId="164" fontId="1" fillId="2" borderId="12" xfId="0" applyFont="1" applyFill="1" applyBorder="1" applyAlignment="1">
      <alignment horizontal="center" vertical="center" wrapText="1"/>
    </xf>
    <xf numFmtId="164" fontId="1" fillId="2" borderId="13" xfId="0" applyFont="1" applyFill="1" applyBorder="1" applyAlignment="1">
      <alignment horizontal="center" vertical="center" wrapText="1"/>
    </xf>
    <xf numFmtId="164" fontId="1" fillId="2" borderId="14" xfId="0" applyFont="1" applyFill="1" applyBorder="1" applyAlignment="1">
      <alignment horizontal="center" vertical="center" wrapText="1"/>
    </xf>
    <xf numFmtId="164" fontId="1" fillId="2" borderId="15" xfId="0" applyFont="1" applyFill="1" applyBorder="1" applyAlignment="1">
      <alignment horizontal="center" vertical="center" wrapText="1"/>
    </xf>
    <xf numFmtId="164" fontId="1" fillId="2" borderId="16" xfId="0" applyFont="1" applyFill="1" applyBorder="1" applyAlignment="1">
      <alignment horizontal="center" vertical="center" wrapText="1"/>
    </xf>
    <xf numFmtId="164" fontId="0" fillId="0" borderId="17" xfId="0" applyBorder="1" applyAlignment="1">
      <alignment horizontal="center" vertical="center" wrapText="1"/>
    </xf>
    <xf numFmtId="165" fontId="0" fillId="0" borderId="18" xfId="0" applyNumberFormat="1" applyBorder="1" applyAlignment="1">
      <alignment horizontal="center" vertical="center" wrapText="1"/>
    </xf>
    <xf numFmtId="164" fontId="0" fillId="0" borderId="18" xfId="0" applyFont="1" applyBorder="1" applyAlignment="1">
      <alignment horizontal="center" vertical="center" wrapText="1"/>
    </xf>
    <xf numFmtId="164" fontId="0" fillId="0" borderId="19" xfId="0" applyFont="1" applyBorder="1" applyAlignment="1">
      <alignment horizontal="center" vertical="center" wrapText="1"/>
    </xf>
    <xf numFmtId="164" fontId="0" fillId="0" borderId="20" xfId="0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164" fontId="0" fillId="0" borderId="21" xfId="0" applyFont="1" applyBorder="1" applyAlignment="1">
      <alignment horizontal="center" vertical="center" wrapText="1"/>
    </xf>
    <xf numFmtId="164" fontId="0" fillId="0" borderId="22" xfId="0" applyFont="1" applyBorder="1" applyAlignment="1">
      <alignment horizontal="center" vertical="center" wrapText="1"/>
    </xf>
    <xf numFmtId="164" fontId="0" fillId="0" borderId="23" xfId="0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164" fontId="0" fillId="0" borderId="16" xfId="0" applyFont="1" applyBorder="1" applyAlignment="1">
      <alignment horizontal="center" vertical="center" wrapText="1"/>
    </xf>
    <xf numFmtId="164" fontId="0" fillId="0" borderId="2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9" sqref="A19"/>
    </sheetView>
  </sheetViews>
  <sheetFormatPr defaultColWidth="12.57421875" defaultRowHeight="12.75"/>
  <cols>
    <col min="1" max="1" width="53.140625" style="0" customWidth="1"/>
    <col min="2" max="16384" width="11.57421875" style="0" customWidth="1"/>
  </cols>
  <sheetData>
    <row r="1" spans="1:3" ht="12.75">
      <c r="A1" s="1" t="s">
        <v>0</v>
      </c>
      <c r="B1" s="2" t="s">
        <v>1</v>
      </c>
      <c r="C1" s="3" t="s">
        <v>2</v>
      </c>
    </row>
    <row r="2" spans="1:3" ht="12.75">
      <c r="A2" s="4" t="s">
        <v>3</v>
      </c>
      <c r="B2" s="5">
        <f>'Cimientos- Foundation'!E7</f>
        <v>2135</v>
      </c>
      <c r="C2" s="6">
        <f>'Cimientos- Foundation'!$F$7</f>
        <v>118.6111111111111</v>
      </c>
    </row>
    <row r="3" spans="1:3" ht="12.75">
      <c r="A3" s="4" t="s">
        <v>4</v>
      </c>
      <c r="B3" s="5">
        <f>'Estructura de Madera-Wood Struc'!F14</f>
        <v>7530</v>
      </c>
      <c r="C3" s="6">
        <f>'Estructura de Madera-Wood Struc'!G14</f>
        <v>418.33333333333326</v>
      </c>
    </row>
    <row r="4" spans="1:3" ht="12.75">
      <c r="A4" s="4" t="s">
        <v>5</v>
      </c>
      <c r="B4" s="5">
        <f>'Paredes- Walls'!E8</f>
        <v>250</v>
      </c>
      <c r="C4" s="6">
        <f>'Paredes- Walls'!F8</f>
        <v>13.888888888888888</v>
      </c>
    </row>
    <row r="5" spans="1:3" ht="12.75">
      <c r="A5" s="4" t="s">
        <v>6</v>
      </c>
      <c r="B5" s="5">
        <f>'Techo- Roof'!E7</f>
        <v>30850</v>
      </c>
      <c r="C5" s="6">
        <f>'Techo- Roof'!F7</f>
        <v>1713.888888888889</v>
      </c>
    </row>
    <row r="6" spans="1:3" ht="12.75">
      <c r="A6" s="4" t="s">
        <v>7</v>
      </c>
      <c r="B6" s="5">
        <f>'Puertas-Doors'!F34</f>
        <v>4697</v>
      </c>
      <c r="C6" s="6">
        <f>'Puertas-Doors'!G34</f>
        <v>260.94444444444446</v>
      </c>
    </row>
    <row r="7" spans="1:3" ht="12.75">
      <c r="A7" s="4" t="s">
        <v>8</v>
      </c>
      <c r="B7" s="5">
        <f>'Ventanas-Windows'!F33</f>
        <v>3378</v>
      </c>
      <c r="C7" s="6">
        <f>'Ventanas-Windows'!G33</f>
        <v>187.66666666666669</v>
      </c>
    </row>
    <row r="8" spans="1:3" ht="12.75">
      <c r="A8" s="4" t="s">
        <v>9</v>
      </c>
      <c r="B8" s="5">
        <f>'Piso-Floor'!F6</f>
        <v>12660</v>
      </c>
      <c r="C8" s="6">
        <f>'Piso-Floor'!G6</f>
        <v>703.3333333333334</v>
      </c>
    </row>
    <row r="9" spans="1:3" ht="12.75">
      <c r="A9" s="4" t="s">
        <v>10</v>
      </c>
      <c r="B9" s="5">
        <f>'Muebles-Furnitures'!F37</f>
        <v>8250</v>
      </c>
      <c r="C9" s="6">
        <f>'Muebles-Furnitures'!G37</f>
        <v>458.3333333333332</v>
      </c>
    </row>
    <row r="10" spans="1:3" ht="12.75">
      <c r="A10" s="4" t="s">
        <v>11</v>
      </c>
      <c r="B10" s="5">
        <f>'Sistema fotovoltáico- Photovoltaic panel'!F12</f>
        <v>12925</v>
      </c>
      <c r="C10" s="6">
        <f>'Sistema fotovoltáico- Photovoltaic panel'!G12</f>
        <v>718.0555555555557</v>
      </c>
    </row>
    <row r="11" spans="1:3" ht="12.75">
      <c r="A11" s="4" t="s">
        <v>12</v>
      </c>
      <c r="B11" s="5">
        <f>'Sistema de captación de agua- Water catching system'!E13</f>
        <v>4725</v>
      </c>
      <c r="C11" s="6">
        <f>'Sistema de captación de agua- Water catching system'!F13</f>
        <v>262.5</v>
      </c>
    </row>
    <row r="12" spans="1:3" ht="12.75">
      <c r="A12" s="4" t="s">
        <v>13</v>
      </c>
      <c r="B12" s="5">
        <f>'Mano de Obra-Human labor'!F9</f>
        <v>12000</v>
      </c>
      <c r="C12" s="6">
        <f>'Mano de Obra-Human labor'!G9</f>
        <v>666.6666666666666</v>
      </c>
    </row>
    <row r="13" spans="1:3" ht="12.75">
      <c r="A13" s="4" t="s">
        <v>14</v>
      </c>
      <c r="B13" s="7">
        <f>'Internado-Natural C. Internship'!$F$7</f>
        <v>30240</v>
      </c>
      <c r="C13" s="6">
        <f>'Internado-Natural C. Internship'!$G$7</f>
        <v>1680</v>
      </c>
    </row>
    <row r="14" spans="1:3" ht="12.75">
      <c r="A14" s="1" t="s">
        <v>15</v>
      </c>
      <c r="B14" s="2">
        <f>SUM(B2:B12)</f>
        <v>99400</v>
      </c>
      <c r="C14" s="3">
        <f>SUM(C2:C12)</f>
        <v>5522.222222222222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C26" sqref="C26"/>
    </sheetView>
  </sheetViews>
  <sheetFormatPr defaultColWidth="12.57421875" defaultRowHeight="12.75"/>
  <cols>
    <col min="1" max="1" width="21.00390625" style="0" customWidth="1"/>
    <col min="2" max="2" width="32.7109375" style="0" customWidth="1"/>
    <col min="3" max="3" width="18.7109375" style="0" customWidth="1"/>
    <col min="4" max="4" width="13.28125" style="0" customWidth="1"/>
    <col min="5" max="5" width="13.8515625" style="0" customWidth="1"/>
    <col min="6" max="6" width="13.421875" style="0" customWidth="1"/>
    <col min="7" max="7" width="15.140625" style="0" customWidth="1"/>
    <col min="8" max="16384" width="11.57421875" style="0" customWidth="1"/>
  </cols>
  <sheetData>
    <row r="1" spans="1:7" ht="23.25" customHeight="1">
      <c r="A1" s="48"/>
      <c r="B1" s="9" t="s">
        <v>103</v>
      </c>
      <c r="C1" s="9" t="s">
        <v>17</v>
      </c>
      <c r="D1" s="38" t="s">
        <v>52</v>
      </c>
      <c r="E1" s="38"/>
      <c r="F1" s="39" t="s">
        <v>79</v>
      </c>
      <c r="G1" s="39"/>
    </row>
    <row r="2" spans="1:7" ht="12.75">
      <c r="A2" s="49"/>
      <c r="B2" s="12"/>
      <c r="C2" s="12"/>
      <c r="D2" s="42" t="s">
        <v>1</v>
      </c>
      <c r="E2" s="42" t="s">
        <v>20</v>
      </c>
      <c r="F2" s="42" t="s">
        <v>1</v>
      </c>
      <c r="G2" s="43" t="s">
        <v>20</v>
      </c>
    </row>
    <row r="3" spans="1:7" ht="12.75" customHeight="1">
      <c r="A3" s="24" t="s">
        <v>104</v>
      </c>
      <c r="B3" s="15" t="s">
        <v>105</v>
      </c>
      <c r="C3" s="15">
        <v>1</v>
      </c>
      <c r="D3" s="16">
        <v>4500</v>
      </c>
      <c r="E3" s="16">
        <f aca="true" t="shared" si="0" ref="E3:E11">D3/18</f>
        <v>250</v>
      </c>
      <c r="F3" s="16">
        <f aca="true" t="shared" si="1" ref="F3:F11">C3*D3</f>
        <v>4500</v>
      </c>
      <c r="G3" s="17">
        <f aca="true" t="shared" si="2" ref="G3:G11">C3*E3</f>
        <v>250</v>
      </c>
    </row>
    <row r="4" spans="1:7" ht="12.75">
      <c r="A4" s="24"/>
      <c r="B4" s="5" t="s">
        <v>106</v>
      </c>
      <c r="C4" s="5">
        <v>1</v>
      </c>
      <c r="D4" s="5">
        <v>4000</v>
      </c>
      <c r="E4" s="7">
        <f t="shared" si="0"/>
        <v>222.22222222222223</v>
      </c>
      <c r="F4" s="7">
        <f t="shared" si="1"/>
        <v>4000</v>
      </c>
      <c r="G4" s="18">
        <f t="shared" si="2"/>
        <v>222.22222222222223</v>
      </c>
    </row>
    <row r="5" spans="1:7" ht="12.75">
      <c r="A5" s="24"/>
      <c r="B5" s="5" t="s">
        <v>107</v>
      </c>
      <c r="C5" s="5">
        <v>1</v>
      </c>
      <c r="D5" s="5">
        <v>1200</v>
      </c>
      <c r="E5" s="7">
        <f t="shared" si="0"/>
        <v>66.66666666666667</v>
      </c>
      <c r="F5" s="7">
        <f t="shared" si="1"/>
        <v>1200</v>
      </c>
      <c r="G5" s="18">
        <f t="shared" si="2"/>
        <v>66.66666666666667</v>
      </c>
    </row>
    <row r="6" spans="1:7" ht="12.75">
      <c r="A6" s="24"/>
      <c r="B6" s="26" t="s">
        <v>108</v>
      </c>
      <c r="C6" s="26">
        <v>1</v>
      </c>
      <c r="D6" s="26">
        <v>1400</v>
      </c>
      <c r="E6" s="25">
        <f t="shared" si="0"/>
        <v>77.77777777777777</v>
      </c>
      <c r="F6" s="25">
        <f t="shared" si="1"/>
        <v>1400</v>
      </c>
      <c r="G6" s="27">
        <f t="shared" si="2"/>
        <v>77.77777777777777</v>
      </c>
    </row>
    <row r="7" spans="1:7" ht="12.75">
      <c r="A7" s="50" t="s">
        <v>109</v>
      </c>
      <c r="B7" s="15" t="s">
        <v>110</v>
      </c>
      <c r="C7" s="15">
        <v>20</v>
      </c>
      <c r="D7" s="15">
        <v>10</v>
      </c>
      <c r="E7" s="16">
        <f t="shared" si="0"/>
        <v>0.5555555555555556</v>
      </c>
      <c r="F7" s="16">
        <f t="shared" si="1"/>
        <v>200</v>
      </c>
      <c r="G7" s="17">
        <f t="shared" si="2"/>
        <v>11.11111111111111</v>
      </c>
    </row>
    <row r="8" spans="1:7" ht="12.75">
      <c r="A8" s="51"/>
      <c r="B8" s="5" t="s">
        <v>111</v>
      </c>
      <c r="C8" s="5">
        <v>5</v>
      </c>
      <c r="D8" s="5">
        <v>25</v>
      </c>
      <c r="E8" s="7">
        <f t="shared" si="0"/>
        <v>1.3888888888888888</v>
      </c>
      <c r="F8" s="7">
        <f t="shared" si="1"/>
        <v>125</v>
      </c>
      <c r="G8" s="18">
        <f t="shared" si="2"/>
        <v>6.944444444444445</v>
      </c>
    </row>
    <row r="9" spans="1:7" ht="12.75">
      <c r="A9" s="51"/>
      <c r="B9" s="5" t="s">
        <v>112</v>
      </c>
      <c r="C9" s="5">
        <v>20</v>
      </c>
      <c r="D9" s="5">
        <v>25</v>
      </c>
      <c r="E9" s="7">
        <f t="shared" si="0"/>
        <v>1.3888888888888888</v>
      </c>
      <c r="F9" s="7">
        <f t="shared" si="1"/>
        <v>500</v>
      </c>
      <c r="G9" s="18">
        <f t="shared" si="2"/>
        <v>27.77777777777778</v>
      </c>
    </row>
    <row r="10" spans="1:7" ht="12.75">
      <c r="A10" s="51"/>
      <c r="B10" s="5" t="s">
        <v>113</v>
      </c>
      <c r="C10" s="5">
        <v>20</v>
      </c>
      <c r="D10" s="5">
        <v>35</v>
      </c>
      <c r="E10" s="7">
        <f t="shared" si="0"/>
        <v>1.9444444444444444</v>
      </c>
      <c r="F10" s="7">
        <f t="shared" si="1"/>
        <v>700</v>
      </c>
      <c r="G10" s="18">
        <f t="shared" si="2"/>
        <v>38.888888888888886</v>
      </c>
    </row>
    <row r="11" spans="1:7" ht="12.75">
      <c r="A11" s="51"/>
      <c r="B11" s="26" t="s">
        <v>114</v>
      </c>
      <c r="C11" s="26">
        <v>30</v>
      </c>
      <c r="D11" s="26">
        <v>10</v>
      </c>
      <c r="E11" s="25">
        <f t="shared" si="0"/>
        <v>0.5555555555555556</v>
      </c>
      <c r="F11" s="25">
        <f t="shared" si="1"/>
        <v>300</v>
      </c>
      <c r="G11" s="27">
        <f t="shared" si="2"/>
        <v>16.666666666666668</v>
      </c>
    </row>
    <row r="12" spans="1:7" ht="12.75">
      <c r="A12" s="2" t="s">
        <v>15</v>
      </c>
      <c r="B12" s="2"/>
      <c r="C12" s="2"/>
      <c r="D12" s="2"/>
      <c r="E12" s="2"/>
      <c r="F12" s="2">
        <f>SUM(F3:F11)</f>
        <v>12925</v>
      </c>
      <c r="G12" s="3">
        <f>SUM(G3:G11)</f>
        <v>718.0555555555557</v>
      </c>
    </row>
  </sheetData>
  <sheetProtection selectLockedCells="1" selectUnlockedCells="1"/>
  <mergeCells count="4">
    <mergeCell ref="D1:E1"/>
    <mergeCell ref="F1:G1"/>
    <mergeCell ref="A3:A6"/>
    <mergeCell ref="A8:A1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C18" sqref="C18"/>
    </sheetView>
  </sheetViews>
  <sheetFormatPr defaultColWidth="12.57421875" defaultRowHeight="12.75"/>
  <cols>
    <col min="1" max="1" width="35.28125" style="0" customWidth="1"/>
    <col min="2" max="2" width="19.28125" style="0" customWidth="1"/>
    <col min="3" max="3" width="18.57421875" style="0" customWidth="1"/>
    <col min="4" max="4" width="14.8515625" style="0" customWidth="1"/>
    <col min="5" max="5" width="16.7109375" style="0" customWidth="1"/>
    <col min="6" max="6" width="16.140625" style="0" customWidth="1"/>
    <col min="7" max="16384" width="11.57421875" style="0" customWidth="1"/>
  </cols>
  <sheetData>
    <row r="1" spans="1:6" ht="12.75">
      <c r="A1" s="8" t="s">
        <v>16</v>
      </c>
      <c r="B1" s="9" t="s">
        <v>17</v>
      </c>
      <c r="C1" s="9" t="s">
        <v>18</v>
      </c>
      <c r="D1" s="9"/>
      <c r="E1" s="10" t="s">
        <v>19</v>
      </c>
      <c r="F1" s="10"/>
    </row>
    <row r="2" spans="1:6" ht="12.75">
      <c r="A2" s="11"/>
      <c r="B2" s="12"/>
      <c r="C2" s="12" t="s">
        <v>1</v>
      </c>
      <c r="D2" s="12" t="s">
        <v>20</v>
      </c>
      <c r="E2" s="12" t="s">
        <v>1</v>
      </c>
      <c r="F2" s="13" t="s">
        <v>20</v>
      </c>
    </row>
    <row r="3" spans="1:6" ht="12.75">
      <c r="A3" s="14" t="s">
        <v>115</v>
      </c>
      <c r="B3" s="15">
        <v>20</v>
      </c>
      <c r="C3" s="15">
        <v>80</v>
      </c>
      <c r="D3" s="16">
        <f aca="true" t="shared" si="0" ref="D3:D12">C3/18</f>
        <v>4.444444444444445</v>
      </c>
      <c r="E3" s="16">
        <f aca="true" t="shared" si="1" ref="E3:E12">C3*B3</f>
        <v>1600</v>
      </c>
      <c r="F3" s="17">
        <f aca="true" t="shared" si="2" ref="F3:F12">D3*B3</f>
        <v>88.88888888888889</v>
      </c>
    </row>
    <row r="4" spans="1:6" ht="12.75">
      <c r="A4" s="4" t="s">
        <v>116</v>
      </c>
      <c r="B4" s="5">
        <v>1</v>
      </c>
      <c r="C4" s="5">
        <v>200</v>
      </c>
      <c r="D4" s="7">
        <f t="shared" si="0"/>
        <v>11.11111111111111</v>
      </c>
      <c r="E4" s="7">
        <f t="shared" si="1"/>
        <v>200</v>
      </c>
      <c r="F4" s="18">
        <f t="shared" si="2"/>
        <v>11.11111111111111</v>
      </c>
    </row>
    <row r="5" spans="1:6" ht="12.75">
      <c r="A5" s="4" t="s">
        <v>117</v>
      </c>
      <c r="B5" s="5">
        <v>2</v>
      </c>
      <c r="C5" s="5">
        <v>1100</v>
      </c>
      <c r="D5" s="7">
        <f t="shared" si="0"/>
        <v>61.111111111111114</v>
      </c>
      <c r="E5" s="7">
        <f t="shared" si="1"/>
        <v>2200</v>
      </c>
      <c r="F5" s="18">
        <f t="shared" si="2"/>
        <v>122.22222222222223</v>
      </c>
    </row>
    <row r="6" spans="1:6" ht="12.75">
      <c r="A6" s="4" t="s">
        <v>118</v>
      </c>
      <c r="B6" s="5">
        <v>2</v>
      </c>
      <c r="C6" s="5">
        <v>24</v>
      </c>
      <c r="D6" s="7">
        <f t="shared" si="0"/>
        <v>1.3333333333333333</v>
      </c>
      <c r="E6" s="7">
        <f t="shared" si="1"/>
        <v>48</v>
      </c>
      <c r="F6" s="18">
        <f t="shared" si="2"/>
        <v>2.6666666666666665</v>
      </c>
    </row>
    <row r="7" spans="1:6" ht="12.75">
      <c r="A7" s="4" t="s">
        <v>119</v>
      </c>
      <c r="B7" s="5">
        <v>6</v>
      </c>
      <c r="C7" s="5">
        <v>24</v>
      </c>
      <c r="D7" s="7">
        <f t="shared" si="0"/>
        <v>1.3333333333333333</v>
      </c>
      <c r="E7" s="7">
        <f t="shared" si="1"/>
        <v>144</v>
      </c>
      <c r="F7" s="18">
        <f t="shared" si="2"/>
        <v>8</v>
      </c>
    </row>
    <row r="8" spans="1:6" ht="12.75">
      <c r="A8" s="4" t="s">
        <v>120</v>
      </c>
      <c r="B8" s="5">
        <v>2</v>
      </c>
      <c r="C8" s="5">
        <v>24</v>
      </c>
      <c r="D8" s="7">
        <f t="shared" si="0"/>
        <v>1.3333333333333333</v>
      </c>
      <c r="E8" s="7">
        <f t="shared" si="1"/>
        <v>48</v>
      </c>
      <c r="F8" s="18">
        <f t="shared" si="2"/>
        <v>2.6666666666666665</v>
      </c>
    </row>
    <row r="9" spans="1:6" ht="12.75">
      <c r="A9" s="4" t="s">
        <v>121</v>
      </c>
      <c r="B9" s="5">
        <v>3</v>
      </c>
      <c r="C9" s="5">
        <v>50</v>
      </c>
      <c r="D9" s="7">
        <f t="shared" si="0"/>
        <v>2.7777777777777777</v>
      </c>
      <c r="E9" s="7">
        <f t="shared" si="1"/>
        <v>150</v>
      </c>
      <c r="F9" s="18">
        <f t="shared" si="2"/>
        <v>8.333333333333332</v>
      </c>
    </row>
    <row r="10" spans="1:6" ht="12.75">
      <c r="A10" s="4" t="s">
        <v>122</v>
      </c>
      <c r="B10" s="5">
        <v>12</v>
      </c>
      <c r="C10" s="5">
        <v>10</v>
      </c>
      <c r="D10" s="7">
        <f t="shared" si="0"/>
        <v>0.5555555555555556</v>
      </c>
      <c r="E10" s="7">
        <f t="shared" si="1"/>
        <v>120</v>
      </c>
      <c r="F10" s="18">
        <f t="shared" si="2"/>
        <v>6.666666666666667</v>
      </c>
    </row>
    <row r="11" spans="1:6" ht="12.75">
      <c r="A11" s="4" t="s">
        <v>123</v>
      </c>
      <c r="B11" s="5">
        <v>15</v>
      </c>
      <c r="C11" s="5">
        <v>9</v>
      </c>
      <c r="D11" s="7">
        <f t="shared" si="0"/>
        <v>0.5</v>
      </c>
      <c r="E11" s="7">
        <f t="shared" si="1"/>
        <v>135</v>
      </c>
      <c r="F11" s="18">
        <f t="shared" si="2"/>
        <v>7.5</v>
      </c>
    </row>
    <row r="12" spans="1:6" ht="12.75">
      <c r="A12" s="4" t="s">
        <v>124</v>
      </c>
      <c r="B12" s="5">
        <v>4</v>
      </c>
      <c r="C12" s="5">
        <v>20</v>
      </c>
      <c r="D12" s="7">
        <f t="shared" si="0"/>
        <v>1.1111111111111112</v>
      </c>
      <c r="E12" s="7">
        <f t="shared" si="1"/>
        <v>80</v>
      </c>
      <c r="F12" s="18">
        <f t="shared" si="2"/>
        <v>4.444444444444445</v>
      </c>
    </row>
    <row r="13" spans="1:6" ht="12.75">
      <c r="A13" s="1" t="s">
        <v>15</v>
      </c>
      <c r="B13" s="2"/>
      <c r="C13" s="2"/>
      <c r="D13" s="2"/>
      <c r="E13" s="45">
        <f>SUM(E3:E12)</f>
        <v>4725</v>
      </c>
      <c r="F13" s="46">
        <f>SUM(F3:F12)</f>
        <v>262.5</v>
      </c>
    </row>
  </sheetData>
  <sheetProtection selectLockedCells="1" selectUnlockedCells="1"/>
  <mergeCells count="2">
    <mergeCell ref="C1:D1"/>
    <mergeCell ref="E1:F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J6" sqref="J6"/>
    </sheetView>
  </sheetViews>
  <sheetFormatPr defaultColWidth="12.57421875" defaultRowHeight="12.75"/>
  <cols>
    <col min="1" max="1" width="26.421875" style="0" customWidth="1"/>
    <col min="2" max="2" width="21.28125" style="0" customWidth="1"/>
    <col min="3" max="16384" width="11.57421875" style="0" customWidth="1"/>
  </cols>
  <sheetData>
    <row r="1" spans="1:7" ht="25.5">
      <c r="A1" s="1" t="s">
        <v>25</v>
      </c>
      <c r="B1" s="45" t="s">
        <v>125</v>
      </c>
      <c r="C1" s="2" t="s">
        <v>126</v>
      </c>
      <c r="D1" s="2" t="s">
        <v>1</v>
      </c>
      <c r="E1" s="2" t="s">
        <v>20</v>
      </c>
      <c r="F1" s="2" t="s">
        <v>1</v>
      </c>
      <c r="G1" s="3" t="s">
        <v>20</v>
      </c>
    </row>
    <row r="2" spans="1:7" ht="38.25">
      <c r="A2" s="14" t="s">
        <v>127</v>
      </c>
      <c r="B2" s="16" t="s">
        <v>128</v>
      </c>
      <c r="C2" s="15">
        <v>14</v>
      </c>
      <c r="D2" s="15">
        <v>0</v>
      </c>
      <c r="E2" s="16">
        <f aca="true" t="shared" si="0" ref="E2:E8">D2/18</f>
        <v>0</v>
      </c>
      <c r="F2" s="16">
        <f aca="true" t="shared" si="1" ref="F2:F8">D2*C2</f>
        <v>0</v>
      </c>
      <c r="G2" s="17">
        <f aca="true" t="shared" si="2" ref="G2:G8">E2*C2</f>
        <v>0</v>
      </c>
    </row>
    <row r="3" spans="1:7" ht="25.5">
      <c r="A3" s="52"/>
      <c r="B3" s="25" t="s">
        <v>129</v>
      </c>
      <c r="C3" s="26">
        <v>14</v>
      </c>
      <c r="D3" s="26">
        <v>400</v>
      </c>
      <c r="E3" s="25">
        <f t="shared" si="0"/>
        <v>22.22222222222222</v>
      </c>
      <c r="F3" s="25">
        <f t="shared" si="1"/>
        <v>5600</v>
      </c>
      <c r="G3" s="27">
        <f t="shared" si="2"/>
        <v>311.1111111111111</v>
      </c>
    </row>
    <row r="4" spans="1:7" ht="38.25">
      <c r="A4" s="14" t="s">
        <v>130</v>
      </c>
      <c r="B4" s="16" t="s">
        <v>128</v>
      </c>
      <c r="C4" s="15">
        <v>14</v>
      </c>
      <c r="D4" s="15">
        <v>0</v>
      </c>
      <c r="E4" s="16">
        <f t="shared" si="0"/>
        <v>0</v>
      </c>
      <c r="F4" s="16">
        <f t="shared" si="1"/>
        <v>0</v>
      </c>
      <c r="G4" s="17">
        <f t="shared" si="2"/>
        <v>0</v>
      </c>
    </row>
    <row r="5" spans="1:7" ht="25.5">
      <c r="A5" s="52"/>
      <c r="B5" s="25" t="s">
        <v>131</v>
      </c>
      <c r="C5" s="26">
        <v>14</v>
      </c>
      <c r="D5" s="26">
        <v>400</v>
      </c>
      <c r="E5" s="25">
        <f t="shared" si="0"/>
        <v>22.22222222222222</v>
      </c>
      <c r="F5" s="25">
        <f t="shared" si="1"/>
        <v>5600</v>
      </c>
      <c r="G5" s="27">
        <f t="shared" si="2"/>
        <v>311.1111111111111</v>
      </c>
    </row>
    <row r="6" spans="1:7" ht="38.25">
      <c r="A6" s="34" t="s">
        <v>132</v>
      </c>
      <c r="B6" s="16" t="s">
        <v>128</v>
      </c>
      <c r="C6" s="15">
        <v>21</v>
      </c>
      <c r="D6" s="15">
        <v>0</v>
      </c>
      <c r="E6" s="16">
        <f t="shared" si="0"/>
        <v>0</v>
      </c>
      <c r="F6" s="16">
        <f t="shared" si="1"/>
        <v>0</v>
      </c>
      <c r="G6" s="17">
        <f t="shared" si="2"/>
        <v>0</v>
      </c>
    </row>
    <row r="7" spans="1:7" ht="25.5">
      <c r="A7" s="52"/>
      <c r="B7" s="25" t="s">
        <v>133</v>
      </c>
      <c r="C7" s="26">
        <v>21</v>
      </c>
      <c r="D7" s="26">
        <v>0</v>
      </c>
      <c r="E7" s="25">
        <f t="shared" si="0"/>
        <v>0</v>
      </c>
      <c r="F7" s="25">
        <f t="shared" si="1"/>
        <v>0</v>
      </c>
      <c r="G7" s="27">
        <f t="shared" si="2"/>
        <v>0</v>
      </c>
    </row>
    <row r="8" spans="1:7" ht="25.5">
      <c r="A8" s="31" t="s">
        <v>134</v>
      </c>
      <c r="B8" s="7" t="s">
        <v>135</v>
      </c>
      <c r="C8" s="53">
        <v>2</v>
      </c>
      <c r="D8" s="5">
        <v>400</v>
      </c>
      <c r="E8" s="7">
        <f t="shared" si="0"/>
        <v>22.22222222222222</v>
      </c>
      <c r="F8" s="7">
        <f t="shared" si="1"/>
        <v>800</v>
      </c>
      <c r="G8" s="18">
        <f t="shared" si="2"/>
        <v>44.44444444444444</v>
      </c>
    </row>
    <row r="9" spans="1:7" ht="12.75">
      <c r="A9" s="1" t="s">
        <v>15</v>
      </c>
      <c r="B9" s="2"/>
      <c r="C9" s="2"/>
      <c r="D9" s="2"/>
      <c r="E9" s="2"/>
      <c r="F9" s="2">
        <f>SUM(F2:F8)</f>
        <v>12000</v>
      </c>
      <c r="G9" s="3">
        <f>SUM(G2:G8)</f>
        <v>666.6666666666666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14.8515625" defaultRowHeight="12.75"/>
  <cols>
    <col min="1" max="1" width="19.421875" style="35" customWidth="1"/>
    <col min="2" max="4" width="14.7109375" style="35" customWidth="1"/>
    <col min="5" max="5" width="19.00390625" style="35" customWidth="1"/>
    <col min="6" max="16384" width="14.7109375" style="35" customWidth="1"/>
  </cols>
  <sheetData>
    <row r="1" spans="1:8" ht="38.25">
      <c r="A1" s="44" t="s">
        <v>25</v>
      </c>
      <c r="B1" s="45" t="s">
        <v>136</v>
      </c>
      <c r="C1" s="2" t="s">
        <v>20</v>
      </c>
      <c r="D1" s="45" t="s">
        <v>137</v>
      </c>
      <c r="E1" s="45" t="s">
        <v>138</v>
      </c>
      <c r="F1" s="2" t="s">
        <v>1</v>
      </c>
      <c r="G1" s="3" t="s">
        <v>20</v>
      </c>
      <c r="H1" s="54"/>
    </row>
    <row r="2" spans="1:7" ht="25.5">
      <c r="A2" s="31" t="s">
        <v>139</v>
      </c>
      <c r="B2" s="7">
        <v>20</v>
      </c>
      <c r="C2" s="5">
        <f aca="true" t="shared" si="0" ref="C2:C6">B2/18</f>
        <v>1.1111111111111112</v>
      </c>
      <c r="D2" s="7">
        <v>20</v>
      </c>
      <c r="E2" s="7">
        <v>15</v>
      </c>
      <c r="F2" s="5">
        <f aca="true" t="shared" si="1" ref="F2:F6">B2*D2*E2</f>
        <v>6000</v>
      </c>
      <c r="G2" s="18">
        <f aca="true" t="shared" si="2" ref="G2:G6">F2/18</f>
        <v>333.3333333333333</v>
      </c>
    </row>
    <row r="3" spans="1:7" ht="25.5">
      <c r="A3" s="31" t="s">
        <v>140</v>
      </c>
      <c r="B3" s="7">
        <v>10</v>
      </c>
      <c r="C3" s="5">
        <f t="shared" si="0"/>
        <v>0.5555555555555556</v>
      </c>
      <c r="D3" s="7">
        <v>21</v>
      </c>
      <c r="E3" s="7">
        <v>15</v>
      </c>
      <c r="F3" s="5">
        <f t="shared" si="1"/>
        <v>3150</v>
      </c>
      <c r="G3" s="18">
        <f t="shared" si="2"/>
        <v>175</v>
      </c>
    </row>
    <row r="4" spans="1:7" ht="25.5">
      <c r="A4" s="31" t="s">
        <v>141</v>
      </c>
      <c r="B4" s="7">
        <v>40</v>
      </c>
      <c r="C4" s="5">
        <f t="shared" si="0"/>
        <v>2.2222222222222223</v>
      </c>
      <c r="D4" s="7">
        <v>21</v>
      </c>
      <c r="E4" s="7">
        <v>15</v>
      </c>
      <c r="F4" s="5">
        <f t="shared" si="1"/>
        <v>12600</v>
      </c>
      <c r="G4" s="18">
        <f t="shared" si="2"/>
        <v>700</v>
      </c>
    </row>
    <row r="5" spans="1:7" ht="12.75">
      <c r="A5" s="31" t="s">
        <v>142</v>
      </c>
      <c r="B5" s="7">
        <v>14</v>
      </c>
      <c r="C5" s="5">
        <f t="shared" si="0"/>
        <v>0.7777777777777778</v>
      </c>
      <c r="D5" s="7">
        <v>19</v>
      </c>
      <c r="E5" s="7">
        <v>15</v>
      </c>
      <c r="F5" s="5">
        <f t="shared" si="1"/>
        <v>3990</v>
      </c>
      <c r="G5" s="18">
        <f t="shared" si="2"/>
        <v>221.66666666666666</v>
      </c>
    </row>
    <row r="6" spans="1:7" ht="25.5">
      <c r="A6" s="31" t="s">
        <v>143</v>
      </c>
      <c r="B6" s="7">
        <v>15</v>
      </c>
      <c r="C6" s="5">
        <f t="shared" si="0"/>
        <v>0.8333333333333334</v>
      </c>
      <c r="D6" s="7">
        <v>20</v>
      </c>
      <c r="E6" s="7">
        <v>15</v>
      </c>
      <c r="F6" s="5">
        <f t="shared" si="1"/>
        <v>4500</v>
      </c>
      <c r="G6" s="18">
        <f t="shared" si="2"/>
        <v>250</v>
      </c>
    </row>
    <row r="7" spans="1:7" ht="12.75">
      <c r="A7" s="44" t="s">
        <v>15</v>
      </c>
      <c r="B7" s="45"/>
      <c r="C7" s="2"/>
      <c r="D7" s="45">
        <f>SUM(D2:D6)</f>
        <v>101</v>
      </c>
      <c r="E7" s="45"/>
      <c r="F7" s="2">
        <f>SUM(F2:F6)</f>
        <v>30240</v>
      </c>
      <c r="G7" s="3">
        <f>SUM(G2:G6)</f>
        <v>1680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F31"/>
  <sheetViews>
    <sheetView workbookViewId="0" topLeftCell="A1">
      <selection activeCell="A5" sqref="A5"/>
    </sheetView>
  </sheetViews>
  <sheetFormatPr defaultColWidth="12.57421875" defaultRowHeight="12.75"/>
  <cols>
    <col min="1" max="2" width="11.57421875" style="0" customWidth="1"/>
    <col min="3" max="3" width="19.421875" style="0" customWidth="1"/>
    <col min="4" max="4" width="18.421875" style="0" customWidth="1"/>
    <col min="5" max="5" width="19.28125" style="0" customWidth="1"/>
    <col min="6" max="6" width="15.28125" style="0" customWidth="1"/>
    <col min="7" max="16384" width="11.57421875" style="0" customWidth="1"/>
  </cols>
  <sheetData>
    <row r="2" spans="1:6" ht="12.75" customHeight="1">
      <c r="A2" s="55" t="s">
        <v>144</v>
      </c>
      <c r="B2" s="56" t="s">
        <v>145</v>
      </c>
      <c r="C2" s="57" t="s">
        <v>146</v>
      </c>
      <c r="D2" s="57"/>
      <c r="E2" s="57"/>
      <c r="F2" s="58" t="s">
        <v>147</v>
      </c>
    </row>
    <row r="3" spans="1:6" ht="12.75">
      <c r="A3" s="55"/>
      <c r="B3" s="56"/>
      <c r="C3" s="59" t="s">
        <v>148</v>
      </c>
      <c r="D3" s="59" t="s">
        <v>149</v>
      </c>
      <c r="E3" s="59" t="s">
        <v>150</v>
      </c>
      <c r="F3" s="58"/>
    </row>
    <row r="4" spans="1:6" ht="25.5">
      <c r="A4" s="60">
        <v>1</v>
      </c>
      <c r="B4" s="61">
        <v>42699</v>
      </c>
      <c r="C4" s="62" t="s">
        <v>151</v>
      </c>
      <c r="D4" s="62" t="s">
        <v>152</v>
      </c>
      <c r="E4" s="62" t="s">
        <v>152</v>
      </c>
      <c r="F4" s="63" t="s">
        <v>153</v>
      </c>
    </row>
    <row r="5" spans="1:6" ht="51">
      <c r="A5" s="64">
        <v>2</v>
      </c>
      <c r="B5" s="65">
        <v>42700</v>
      </c>
      <c r="C5" s="66" t="s">
        <v>154</v>
      </c>
      <c r="D5" s="66" t="s">
        <v>152</v>
      </c>
      <c r="E5" s="66" t="s">
        <v>152</v>
      </c>
      <c r="F5" s="67" t="s">
        <v>153</v>
      </c>
    </row>
    <row r="6" spans="1:6" ht="89.25">
      <c r="A6" s="64">
        <v>3</v>
      </c>
      <c r="B6" s="65">
        <v>42701</v>
      </c>
      <c r="C6" s="66" t="s">
        <v>155</v>
      </c>
      <c r="D6" s="66" t="s">
        <v>152</v>
      </c>
      <c r="E6" s="66" t="s">
        <v>152</v>
      </c>
      <c r="F6" s="67" t="s">
        <v>153</v>
      </c>
    </row>
    <row r="7" spans="1:6" ht="25.5">
      <c r="A7" s="64">
        <v>4</v>
      </c>
      <c r="B7" s="65">
        <v>42702</v>
      </c>
      <c r="C7" s="66" t="s">
        <v>156</v>
      </c>
      <c r="D7" s="66" t="s">
        <v>152</v>
      </c>
      <c r="E7" s="66" t="s">
        <v>152</v>
      </c>
      <c r="F7" s="67" t="s">
        <v>153</v>
      </c>
    </row>
    <row r="8" spans="1:6" ht="51">
      <c r="A8" s="64">
        <v>5</v>
      </c>
      <c r="B8" s="65">
        <v>42703</v>
      </c>
      <c r="C8" s="66" t="s">
        <v>157</v>
      </c>
      <c r="D8" s="66" t="s">
        <v>152</v>
      </c>
      <c r="E8" s="66" t="s">
        <v>152</v>
      </c>
      <c r="F8" s="67" t="s">
        <v>158</v>
      </c>
    </row>
    <row r="9" spans="1:6" ht="25.5">
      <c r="A9" s="64">
        <v>6</v>
      </c>
      <c r="B9" s="65">
        <v>42704</v>
      </c>
      <c r="C9" s="66" t="s">
        <v>159</v>
      </c>
      <c r="D9" s="66" t="s">
        <v>152</v>
      </c>
      <c r="E9" s="66" t="s">
        <v>152</v>
      </c>
      <c r="F9" s="67" t="s">
        <v>153</v>
      </c>
    </row>
    <row r="10" spans="1:6" ht="25.5">
      <c r="A10" s="64">
        <v>7</v>
      </c>
      <c r="B10" s="65">
        <v>42705</v>
      </c>
      <c r="C10" s="66" t="s">
        <v>160</v>
      </c>
      <c r="D10" s="66" t="s">
        <v>152</v>
      </c>
      <c r="E10" s="66" t="s">
        <v>152</v>
      </c>
      <c r="F10" s="67" t="s">
        <v>158</v>
      </c>
    </row>
    <row r="11" spans="1:6" ht="25.5">
      <c r="A11" s="64">
        <v>8</v>
      </c>
      <c r="B11" s="65">
        <v>42706</v>
      </c>
      <c r="C11" s="66" t="s">
        <v>161</v>
      </c>
      <c r="D11" s="66" t="s">
        <v>152</v>
      </c>
      <c r="E11" s="66" t="s">
        <v>152</v>
      </c>
      <c r="F11" s="67" t="s">
        <v>158</v>
      </c>
    </row>
    <row r="12" spans="1:6" ht="38.25">
      <c r="A12" s="64">
        <v>9</v>
      </c>
      <c r="B12" s="65">
        <v>42707</v>
      </c>
      <c r="C12" s="66" t="s">
        <v>162</v>
      </c>
      <c r="D12" s="66" t="s">
        <v>152</v>
      </c>
      <c r="E12" s="66" t="s">
        <v>152</v>
      </c>
      <c r="F12" s="67" t="s">
        <v>163</v>
      </c>
    </row>
    <row r="13" spans="1:6" ht="51">
      <c r="A13" s="64">
        <v>10</v>
      </c>
      <c r="B13" s="65">
        <v>42708</v>
      </c>
      <c r="C13" s="66" t="s">
        <v>164</v>
      </c>
      <c r="D13" s="66" t="s">
        <v>165</v>
      </c>
      <c r="E13" s="66" t="s">
        <v>166</v>
      </c>
      <c r="F13" s="67" t="s">
        <v>163</v>
      </c>
    </row>
    <row r="14" spans="1:6" ht="51">
      <c r="A14" s="64">
        <v>11</v>
      </c>
      <c r="B14" s="65">
        <v>42709</v>
      </c>
      <c r="C14" s="66" t="s">
        <v>167</v>
      </c>
      <c r="D14" s="66" t="s">
        <v>152</v>
      </c>
      <c r="E14" s="66" t="s">
        <v>152</v>
      </c>
      <c r="F14" s="67" t="s">
        <v>163</v>
      </c>
    </row>
    <row r="15" spans="1:6" ht="51">
      <c r="A15" s="64">
        <v>12</v>
      </c>
      <c r="B15" s="65">
        <v>42710</v>
      </c>
      <c r="C15" s="66" t="s">
        <v>168</v>
      </c>
      <c r="D15" s="66" t="s">
        <v>169</v>
      </c>
      <c r="E15" s="66" t="s">
        <v>169</v>
      </c>
      <c r="F15" s="67" t="s">
        <v>163</v>
      </c>
    </row>
    <row r="16" spans="1:6" ht="51">
      <c r="A16" s="64">
        <v>13</v>
      </c>
      <c r="B16" s="65">
        <v>42711</v>
      </c>
      <c r="C16" s="66" t="s">
        <v>170</v>
      </c>
      <c r="D16" s="66" t="s">
        <v>171</v>
      </c>
      <c r="E16" s="66" t="s">
        <v>169</v>
      </c>
      <c r="F16" s="67" t="s">
        <v>163</v>
      </c>
    </row>
    <row r="17" spans="1:6" ht="38.25">
      <c r="A17" s="64">
        <v>14</v>
      </c>
      <c r="B17" s="65">
        <v>42712</v>
      </c>
      <c r="C17" s="66" t="s">
        <v>172</v>
      </c>
      <c r="D17" s="66" t="s">
        <v>169</v>
      </c>
      <c r="E17" s="66" t="s">
        <v>169</v>
      </c>
      <c r="F17" s="67" t="s">
        <v>163</v>
      </c>
    </row>
    <row r="18" spans="1:6" ht="38.25">
      <c r="A18" s="64">
        <v>15</v>
      </c>
      <c r="B18" s="65">
        <v>42713</v>
      </c>
      <c r="C18" s="66" t="s">
        <v>172</v>
      </c>
      <c r="D18" s="66" t="s">
        <v>172</v>
      </c>
      <c r="E18" s="66" t="s">
        <v>172</v>
      </c>
      <c r="F18" s="67" t="s">
        <v>163</v>
      </c>
    </row>
    <row r="19" spans="1:6" ht="38.25">
      <c r="A19" s="64">
        <v>16</v>
      </c>
      <c r="B19" s="65">
        <v>42714</v>
      </c>
      <c r="C19" s="66" t="s">
        <v>172</v>
      </c>
      <c r="D19" s="66" t="s">
        <v>172</v>
      </c>
      <c r="E19" s="66" t="s">
        <v>172</v>
      </c>
      <c r="F19" s="67" t="s">
        <v>163</v>
      </c>
    </row>
    <row r="20" spans="1:6" ht="38.25">
      <c r="A20" s="64">
        <v>17</v>
      </c>
      <c r="B20" s="65">
        <v>42715</v>
      </c>
      <c r="C20" s="66" t="s">
        <v>172</v>
      </c>
      <c r="D20" s="66" t="s">
        <v>172</v>
      </c>
      <c r="E20" s="66" t="s">
        <v>172</v>
      </c>
      <c r="F20" s="67" t="s">
        <v>163</v>
      </c>
    </row>
    <row r="21" spans="1:6" ht="38.25">
      <c r="A21" s="64">
        <v>18</v>
      </c>
      <c r="B21" s="65">
        <v>42716</v>
      </c>
      <c r="C21" s="66" t="s">
        <v>172</v>
      </c>
      <c r="D21" s="66" t="s">
        <v>172</v>
      </c>
      <c r="E21" s="66" t="s">
        <v>172</v>
      </c>
      <c r="F21" s="67" t="s">
        <v>163</v>
      </c>
    </row>
    <row r="22" spans="1:6" ht="38.25">
      <c r="A22" s="64">
        <v>19</v>
      </c>
      <c r="B22" s="65">
        <v>42717</v>
      </c>
      <c r="C22" s="66" t="s">
        <v>173</v>
      </c>
      <c r="D22" s="66" t="s">
        <v>173</v>
      </c>
      <c r="E22" s="66" t="s">
        <v>174</v>
      </c>
      <c r="F22" s="67" t="s">
        <v>163</v>
      </c>
    </row>
    <row r="23" spans="1:6" ht="38.25">
      <c r="A23" s="64">
        <v>20</v>
      </c>
      <c r="B23" s="65">
        <v>42718</v>
      </c>
      <c r="C23" s="66" t="s">
        <v>173</v>
      </c>
      <c r="D23" s="66" t="s">
        <v>173</v>
      </c>
      <c r="E23" s="66" t="s">
        <v>174</v>
      </c>
      <c r="F23" s="67" t="s">
        <v>163</v>
      </c>
    </row>
    <row r="24" spans="1:6" ht="38.25">
      <c r="A24" s="64">
        <v>21</v>
      </c>
      <c r="B24" s="65">
        <v>42719</v>
      </c>
      <c r="C24" s="66" t="s">
        <v>173</v>
      </c>
      <c r="D24" s="66" t="s">
        <v>173</v>
      </c>
      <c r="E24" s="66" t="s">
        <v>174</v>
      </c>
      <c r="F24" s="67" t="s">
        <v>163</v>
      </c>
    </row>
    <row r="25" spans="1:6" ht="38.25">
      <c r="A25" s="64">
        <v>22</v>
      </c>
      <c r="B25" s="65">
        <v>42720</v>
      </c>
      <c r="C25" s="66" t="s">
        <v>173</v>
      </c>
      <c r="D25" s="66" t="s">
        <v>173</v>
      </c>
      <c r="E25" s="66" t="s">
        <v>174</v>
      </c>
      <c r="F25" s="67" t="s">
        <v>163</v>
      </c>
    </row>
    <row r="26" spans="1:6" ht="12.75">
      <c r="A26" s="64">
        <v>23</v>
      </c>
      <c r="B26" s="65">
        <v>42721</v>
      </c>
      <c r="C26" s="66" t="s">
        <v>10</v>
      </c>
      <c r="D26" s="66" t="s">
        <v>9</v>
      </c>
      <c r="E26" s="66" t="s">
        <v>9</v>
      </c>
      <c r="F26" s="67" t="s">
        <v>163</v>
      </c>
    </row>
    <row r="27" spans="1:6" ht="12.75">
      <c r="A27" s="64">
        <v>24</v>
      </c>
      <c r="B27" s="65">
        <v>42722</v>
      </c>
      <c r="C27" s="66" t="s">
        <v>10</v>
      </c>
      <c r="D27" s="66" t="s">
        <v>9</v>
      </c>
      <c r="E27" s="66" t="s">
        <v>9</v>
      </c>
      <c r="F27" s="67" t="s">
        <v>163</v>
      </c>
    </row>
    <row r="28" spans="1:6" ht="12.75">
      <c r="A28" s="64">
        <v>25</v>
      </c>
      <c r="B28" s="65">
        <v>42723</v>
      </c>
      <c r="C28" s="66" t="s">
        <v>10</v>
      </c>
      <c r="D28" s="66" t="s">
        <v>9</v>
      </c>
      <c r="E28" s="66" t="s">
        <v>9</v>
      </c>
      <c r="F28" s="67" t="s">
        <v>163</v>
      </c>
    </row>
    <row r="29" spans="1:6" ht="12.75">
      <c r="A29" s="64">
        <v>26</v>
      </c>
      <c r="B29" s="65">
        <v>42724</v>
      </c>
      <c r="C29" s="66" t="s">
        <v>10</v>
      </c>
      <c r="D29" s="66" t="s">
        <v>9</v>
      </c>
      <c r="E29" s="66" t="s">
        <v>9</v>
      </c>
      <c r="F29" s="67" t="s">
        <v>163</v>
      </c>
    </row>
    <row r="30" spans="1:6" ht="12.75">
      <c r="A30" s="64">
        <v>27</v>
      </c>
      <c r="B30" s="65">
        <v>42741</v>
      </c>
      <c r="C30" s="66" t="s">
        <v>10</v>
      </c>
      <c r="D30" s="66" t="s">
        <v>9</v>
      </c>
      <c r="E30" s="66" t="s">
        <v>9</v>
      </c>
      <c r="F30" s="67" t="s">
        <v>163</v>
      </c>
    </row>
    <row r="31" spans="1:6" ht="12.75">
      <c r="A31" s="68">
        <v>28</v>
      </c>
      <c r="B31" s="69">
        <v>42742</v>
      </c>
      <c r="C31" s="70" t="s">
        <v>10</v>
      </c>
      <c r="D31" s="70" t="s">
        <v>9</v>
      </c>
      <c r="E31" s="70" t="s">
        <v>9</v>
      </c>
      <c r="F31" s="71" t="s">
        <v>163</v>
      </c>
    </row>
  </sheetData>
  <sheetProtection selectLockedCells="1" selectUnlockedCells="1"/>
  <mergeCells count="4">
    <mergeCell ref="A2:A3"/>
    <mergeCell ref="B2:B3"/>
    <mergeCell ref="C2:E2"/>
    <mergeCell ref="F2:F3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O1">
      <selection activeCell="D13" sqref="D13"/>
    </sheetView>
  </sheetViews>
  <sheetFormatPr defaultColWidth="12.57421875" defaultRowHeight="12.75"/>
  <cols>
    <col min="1" max="1" width="22.8515625" style="0" customWidth="1"/>
    <col min="2" max="2" width="17.7109375" style="0" customWidth="1"/>
    <col min="3" max="3" width="15.57421875" style="0" customWidth="1"/>
    <col min="4" max="4" width="15.8515625" style="0" customWidth="1"/>
    <col min="5" max="5" width="17.00390625" style="0" customWidth="1"/>
    <col min="6" max="16384" width="11.57421875" style="0" customWidth="1"/>
  </cols>
  <sheetData>
    <row r="1" spans="1:6" ht="12.75">
      <c r="A1" s="8" t="s">
        <v>16</v>
      </c>
      <c r="B1" s="9" t="s">
        <v>17</v>
      </c>
      <c r="C1" s="9" t="s">
        <v>18</v>
      </c>
      <c r="D1" s="9"/>
      <c r="E1" s="10" t="s">
        <v>19</v>
      </c>
      <c r="F1" s="10"/>
    </row>
    <row r="2" spans="1:6" ht="12.75">
      <c r="A2" s="11"/>
      <c r="B2" s="12"/>
      <c r="C2" s="12" t="s">
        <v>1</v>
      </c>
      <c r="D2" s="12" t="s">
        <v>20</v>
      </c>
      <c r="E2" s="12" t="s">
        <v>1</v>
      </c>
      <c r="F2" s="13" t="s">
        <v>20</v>
      </c>
    </row>
    <row r="3" spans="1:6" ht="12.75">
      <c r="A3" s="14" t="s">
        <v>21</v>
      </c>
      <c r="B3" s="15">
        <v>15</v>
      </c>
      <c r="C3" s="15">
        <v>25</v>
      </c>
      <c r="D3" s="16">
        <f aca="true" t="shared" si="0" ref="D3:D6">C3/18</f>
        <v>1.3888888888888888</v>
      </c>
      <c r="E3" s="16">
        <f aca="true" t="shared" si="1" ref="E3:E6">B3*C3</f>
        <v>375</v>
      </c>
      <c r="F3" s="17">
        <f aca="true" t="shared" si="2" ref="F3:F6">B3*D3</f>
        <v>20.833333333333332</v>
      </c>
    </row>
    <row r="4" spans="1:6" ht="12.75">
      <c r="A4" s="4" t="s">
        <v>22</v>
      </c>
      <c r="B4" s="5">
        <v>4</v>
      </c>
      <c r="C4" s="5">
        <v>300</v>
      </c>
      <c r="D4" s="7">
        <f t="shared" si="0"/>
        <v>16.666666666666668</v>
      </c>
      <c r="E4" s="7">
        <f t="shared" si="1"/>
        <v>1200</v>
      </c>
      <c r="F4" s="18">
        <f t="shared" si="2"/>
        <v>66.66666666666667</v>
      </c>
    </row>
    <row r="5" spans="1:6" ht="12.75">
      <c r="A5" s="4" t="s">
        <v>23</v>
      </c>
      <c r="B5" s="5">
        <v>16</v>
      </c>
      <c r="C5" s="5">
        <v>20</v>
      </c>
      <c r="D5" s="7">
        <f t="shared" si="0"/>
        <v>1.1111111111111112</v>
      </c>
      <c r="E5" s="7">
        <f t="shared" si="1"/>
        <v>320</v>
      </c>
      <c r="F5" s="18">
        <f t="shared" si="2"/>
        <v>17.77777777777778</v>
      </c>
    </row>
    <row r="6" spans="1:6" ht="12.75">
      <c r="A6" s="4" t="s">
        <v>24</v>
      </c>
      <c r="B6" s="5">
        <v>12</v>
      </c>
      <c r="C6" s="5">
        <v>20</v>
      </c>
      <c r="D6" s="7">
        <f t="shared" si="0"/>
        <v>1.1111111111111112</v>
      </c>
      <c r="E6" s="7">
        <f t="shared" si="1"/>
        <v>240</v>
      </c>
      <c r="F6" s="18">
        <f t="shared" si="2"/>
        <v>13.333333333333334</v>
      </c>
    </row>
    <row r="7" spans="1:6" ht="12.75">
      <c r="A7" s="1" t="s">
        <v>15</v>
      </c>
      <c r="B7" s="19"/>
      <c r="C7" s="19"/>
      <c r="D7" s="19"/>
      <c r="E7" s="2">
        <f>SUM(E3:E6)</f>
        <v>2135</v>
      </c>
      <c r="F7" s="3">
        <f>SUM(F3:F6)</f>
        <v>118.6111111111111</v>
      </c>
    </row>
  </sheetData>
  <sheetProtection selectLockedCells="1" selectUnlockedCells="1"/>
  <mergeCells count="2">
    <mergeCell ref="C1:D1"/>
    <mergeCell ref="E1:F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C17" sqref="C17"/>
    </sheetView>
  </sheetViews>
  <sheetFormatPr defaultColWidth="12.57421875" defaultRowHeight="12.75"/>
  <cols>
    <col min="1" max="1" width="19.8515625" style="0" customWidth="1"/>
    <col min="2" max="2" width="81.57421875" style="0" customWidth="1"/>
    <col min="3" max="3" width="19.421875" style="0" customWidth="1"/>
    <col min="4" max="4" width="18.28125" style="0" customWidth="1"/>
    <col min="5" max="5" width="15.8515625" style="0" customWidth="1"/>
    <col min="6" max="6" width="16.00390625" style="0" customWidth="1"/>
    <col min="7" max="7" width="14.8515625" style="0" customWidth="1"/>
    <col min="8" max="16384" width="11.57421875" style="0" customWidth="1"/>
  </cols>
  <sheetData>
    <row r="1" spans="1:7" ht="12.75">
      <c r="A1" s="20" t="s">
        <v>25</v>
      </c>
      <c r="B1" s="21" t="s">
        <v>26</v>
      </c>
      <c r="C1" s="21" t="s">
        <v>17</v>
      </c>
      <c r="D1" s="22" t="s">
        <v>18</v>
      </c>
      <c r="E1" s="22"/>
      <c r="F1" s="22" t="s">
        <v>19</v>
      </c>
      <c r="G1" s="22"/>
    </row>
    <row r="2" spans="1:7" ht="12.75">
      <c r="A2" s="23"/>
      <c r="B2" s="23"/>
      <c r="C2" s="21"/>
      <c r="D2" s="21" t="s">
        <v>1</v>
      </c>
      <c r="E2" s="21" t="s">
        <v>20</v>
      </c>
      <c r="F2" s="21" t="s">
        <v>1</v>
      </c>
      <c r="G2" s="21" t="s">
        <v>20</v>
      </c>
    </row>
    <row r="3" spans="1:7" ht="12.75" customHeight="1">
      <c r="A3" s="24" t="s">
        <v>27</v>
      </c>
      <c r="B3" s="16" t="s">
        <v>28</v>
      </c>
      <c r="C3" s="15">
        <v>3</v>
      </c>
      <c r="D3" s="15">
        <v>400</v>
      </c>
      <c r="E3" s="16">
        <f aca="true" t="shared" si="0" ref="E3:E13">D3/18</f>
        <v>22.22222222222222</v>
      </c>
      <c r="F3" s="16">
        <f aca="true" t="shared" si="1" ref="F3:F13">C3*D3</f>
        <v>1200</v>
      </c>
      <c r="G3" s="17">
        <f aca="true" t="shared" si="2" ref="G3:G13">C3*E3</f>
        <v>66.66666666666666</v>
      </c>
    </row>
    <row r="4" spans="1:7" ht="12.75">
      <c r="A4" s="24"/>
      <c r="B4" s="7" t="s">
        <v>29</v>
      </c>
      <c r="C4" s="5">
        <v>3</v>
      </c>
      <c r="D4" s="5">
        <v>400</v>
      </c>
      <c r="E4" s="7">
        <f t="shared" si="0"/>
        <v>22.22222222222222</v>
      </c>
      <c r="F4" s="7">
        <f t="shared" si="1"/>
        <v>1200</v>
      </c>
      <c r="G4" s="18">
        <f t="shared" si="2"/>
        <v>66.66666666666666</v>
      </c>
    </row>
    <row r="5" spans="1:7" ht="12.75">
      <c r="A5" s="24"/>
      <c r="B5" s="7" t="s">
        <v>30</v>
      </c>
      <c r="C5" s="5">
        <v>6</v>
      </c>
      <c r="D5" s="5">
        <v>100</v>
      </c>
      <c r="E5" s="7">
        <f t="shared" si="0"/>
        <v>5.555555555555555</v>
      </c>
      <c r="F5" s="7">
        <f t="shared" si="1"/>
        <v>600</v>
      </c>
      <c r="G5" s="18">
        <f t="shared" si="2"/>
        <v>33.33333333333333</v>
      </c>
    </row>
    <row r="6" spans="1:7" ht="12.75">
      <c r="A6" s="24"/>
      <c r="B6" s="7" t="s">
        <v>31</v>
      </c>
      <c r="C6" s="5">
        <v>6</v>
      </c>
      <c r="D6" s="5">
        <v>100</v>
      </c>
      <c r="E6" s="7">
        <f t="shared" si="0"/>
        <v>5.555555555555555</v>
      </c>
      <c r="F6" s="7">
        <f t="shared" si="1"/>
        <v>600</v>
      </c>
      <c r="G6" s="18">
        <f t="shared" si="2"/>
        <v>33.33333333333333</v>
      </c>
    </row>
    <row r="7" spans="1:7" ht="12.75">
      <c r="A7" s="24"/>
      <c r="B7" s="25" t="s">
        <v>32</v>
      </c>
      <c r="C7" s="26">
        <v>3</v>
      </c>
      <c r="D7" s="26">
        <v>500</v>
      </c>
      <c r="E7" s="25">
        <f t="shared" si="0"/>
        <v>27.77777777777778</v>
      </c>
      <c r="F7" s="25">
        <f t="shared" si="1"/>
        <v>1500</v>
      </c>
      <c r="G7" s="27">
        <f t="shared" si="2"/>
        <v>83.33333333333334</v>
      </c>
    </row>
    <row r="8" spans="1:7" ht="63" customHeight="1">
      <c r="A8" s="24" t="s">
        <v>33</v>
      </c>
      <c r="B8" s="28" t="s">
        <v>34</v>
      </c>
      <c r="C8" s="29">
        <v>3</v>
      </c>
      <c r="D8" s="29">
        <v>60</v>
      </c>
      <c r="E8" s="28">
        <f t="shared" si="0"/>
        <v>3.3333333333333335</v>
      </c>
      <c r="F8" s="28">
        <f t="shared" si="1"/>
        <v>180</v>
      </c>
      <c r="G8" s="30">
        <f t="shared" si="2"/>
        <v>10</v>
      </c>
    </row>
    <row r="9" spans="1:7" ht="12.75" customHeight="1">
      <c r="A9" s="31" t="s">
        <v>35</v>
      </c>
      <c r="B9" s="7" t="s">
        <v>36</v>
      </c>
      <c r="C9" s="5">
        <v>9</v>
      </c>
      <c r="D9" s="5">
        <v>250</v>
      </c>
      <c r="E9" s="7">
        <f t="shared" si="0"/>
        <v>13.88888888888889</v>
      </c>
      <c r="F9" s="7">
        <f t="shared" si="1"/>
        <v>2250</v>
      </c>
      <c r="G9" s="18">
        <f t="shared" si="2"/>
        <v>125</v>
      </c>
    </row>
    <row r="10" spans="1:7" ht="12.75">
      <c r="A10" s="31"/>
      <c r="B10" s="7" t="s">
        <v>37</v>
      </c>
      <c r="C10" s="5">
        <v>3</v>
      </c>
      <c r="D10" s="5">
        <v>250</v>
      </c>
      <c r="E10" s="7">
        <f t="shared" si="0"/>
        <v>13.88888888888889</v>
      </c>
      <c r="F10" s="7">
        <f t="shared" si="1"/>
        <v>750</v>
      </c>
      <c r="G10" s="18">
        <f t="shared" si="2"/>
        <v>41.66666666666667</v>
      </c>
    </row>
    <row r="11" spans="1:7" ht="12.75">
      <c r="A11" s="31"/>
      <c r="B11" s="7" t="s">
        <v>38</v>
      </c>
      <c r="C11" s="5">
        <v>3</v>
      </c>
      <c r="D11" s="5">
        <v>350</v>
      </c>
      <c r="E11" s="7">
        <f t="shared" si="0"/>
        <v>19.444444444444443</v>
      </c>
      <c r="F11" s="7">
        <f t="shared" si="1"/>
        <v>1050</v>
      </c>
      <c r="G11" s="18">
        <f t="shared" si="2"/>
        <v>58.33333333333333</v>
      </c>
    </row>
    <row r="12" spans="1:7" ht="12.75">
      <c r="A12" s="31"/>
      <c r="B12" s="7" t="s">
        <v>39</v>
      </c>
      <c r="C12" s="5">
        <v>3</v>
      </c>
      <c r="D12" s="5">
        <v>300</v>
      </c>
      <c r="E12" s="7">
        <f t="shared" si="0"/>
        <v>16.666666666666668</v>
      </c>
      <c r="F12" s="7">
        <f t="shared" si="1"/>
        <v>900</v>
      </c>
      <c r="G12" s="18">
        <f t="shared" si="2"/>
        <v>50</v>
      </c>
    </row>
    <row r="13" spans="1:7" ht="12.75">
      <c r="A13" s="31"/>
      <c r="B13" s="7" t="s">
        <v>40</v>
      </c>
      <c r="C13" s="5">
        <v>8</v>
      </c>
      <c r="D13" s="5">
        <v>100</v>
      </c>
      <c r="E13" s="7">
        <f t="shared" si="0"/>
        <v>5.555555555555555</v>
      </c>
      <c r="F13" s="7">
        <f t="shared" si="1"/>
        <v>800</v>
      </c>
      <c r="G13" s="18">
        <f t="shared" si="2"/>
        <v>44.44444444444444</v>
      </c>
    </row>
    <row r="14" spans="1:7" ht="12.75">
      <c r="A14" s="32" t="s">
        <v>15</v>
      </c>
      <c r="B14" s="19"/>
      <c r="C14" s="19"/>
      <c r="D14" s="19"/>
      <c r="E14" s="19"/>
      <c r="F14" s="19">
        <f>SUM(F3:F9)</f>
        <v>7530</v>
      </c>
      <c r="G14" s="33">
        <f>SUM(G3:G9)</f>
        <v>418.33333333333326</v>
      </c>
    </row>
  </sheetData>
  <sheetProtection selectLockedCells="1" selectUnlockedCells="1"/>
  <mergeCells count="4">
    <mergeCell ref="D1:E1"/>
    <mergeCell ref="F1:G1"/>
    <mergeCell ref="A3:A7"/>
    <mergeCell ref="A9:A1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5" sqref="A5"/>
    </sheetView>
  </sheetViews>
  <sheetFormatPr defaultColWidth="12.57421875" defaultRowHeight="12.75"/>
  <cols>
    <col min="1" max="1" width="23.57421875" style="0" customWidth="1"/>
    <col min="2" max="2" width="19.7109375" style="0" customWidth="1"/>
    <col min="3" max="3" width="14.421875" style="0" customWidth="1"/>
    <col min="4" max="4" width="15.28125" style="0" customWidth="1"/>
    <col min="5" max="16384" width="11.57421875" style="0" customWidth="1"/>
  </cols>
  <sheetData>
    <row r="1" spans="1:6" ht="12.75">
      <c r="A1" s="8" t="s">
        <v>16</v>
      </c>
      <c r="B1" s="9" t="s">
        <v>17</v>
      </c>
      <c r="C1" s="9" t="s">
        <v>18</v>
      </c>
      <c r="D1" s="9"/>
      <c r="E1" s="10" t="s">
        <v>19</v>
      </c>
      <c r="F1" s="10"/>
    </row>
    <row r="2" spans="1:6" ht="12.75">
      <c r="A2" s="11"/>
      <c r="B2" s="12"/>
      <c r="C2" s="12" t="s">
        <v>1</v>
      </c>
      <c r="D2" s="12" t="s">
        <v>20</v>
      </c>
      <c r="E2" s="12" t="s">
        <v>1</v>
      </c>
      <c r="F2" s="13" t="s">
        <v>20</v>
      </c>
    </row>
    <row r="3" spans="1:6" ht="12.75">
      <c r="A3" s="14" t="s">
        <v>41</v>
      </c>
      <c r="B3" s="15" t="s">
        <v>42</v>
      </c>
      <c r="C3" s="15">
        <v>0</v>
      </c>
      <c r="D3" s="16">
        <f aca="true" t="shared" si="0" ref="D3:D7">C3/18</f>
        <v>0</v>
      </c>
      <c r="E3" s="16">
        <v>0</v>
      </c>
      <c r="F3" s="17">
        <v>0</v>
      </c>
    </row>
    <row r="4" spans="1:6" ht="12.75">
      <c r="A4" s="4" t="s">
        <v>43</v>
      </c>
      <c r="B4" s="5">
        <v>350</v>
      </c>
      <c r="C4" s="5">
        <v>0</v>
      </c>
      <c r="D4" s="7">
        <f t="shared" si="0"/>
        <v>0</v>
      </c>
      <c r="E4" s="7">
        <f aca="true" t="shared" si="1" ref="E4:E5">B4*C4</f>
        <v>0</v>
      </c>
      <c r="F4" s="18">
        <f aca="true" t="shared" si="2" ref="F4:F5">B4*D4</f>
        <v>0</v>
      </c>
    </row>
    <row r="5" spans="1:6" ht="12.75">
      <c r="A5" s="4" t="s">
        <v>44</v>
      </c>
      <c r="B5" s="5">
        <v>10</v>
      </c>
      <c r="C5" s="5">
        <v>10</v>
      </c>
      <c r="D5" s="7">
        <f t="shared" si="0"/>
        <v>0.5555555555555556</v>
      </c>
      <c r="E5" s="7">
        <f t="shared" si="1"/>
        <v>100</v>
      </c>
      <c r="F5" s="18">
        <f t="shared" si="2"/>
        <v>5.555555555555555</v>
      </c>
    </row>
    <row r="6" spans="1:6" ht="12.75">
      <c r="A6" s="4" t="s">
        <v>45</v>
      </c>
      <c r="B6" s="5" t="s">
        <v>42</v>
      </c>
      <c r="C6" s="5">
        <v>0</v>
      </c>
      <c r="D6" s="7">
        <f t="shared" si="0"/>
        <v>0</v>
      </c>
      <c r="E6" s="7">
        <v>0</v>
      </c>
      <c r="F6" s="18">
        <v>0</v>
      </c>
    </row>
    <row r="7" spans="1:6" ht="12.75">
      <c r="A7" s="4" t="s">
        <v>46</v>
      </c>
      <c r="B7" s="5">
        <v>3</v>
      </c>
      <c r="C7" s="5">
        <v>50</v>
      </c>
      <c r="D7" s="7">
        <f t="shared" si="0"/>
        <v>2.7777777777777777</v>
      </c>
      <c r="E7" s="7">
        <f>B7*C7</f>
        <v>150</v>
      </c>
      <c r="F7" s="18">
        <f>B7*D7</f>
        <v>8.333333333333332</v>
      </c>
    </row>
    <row r="8" spans="1:6" ht="12.75">
      <c r="A8" s="1" t="s">
        <v>15</v>
      </c>
      <c r="B8" s="2"/>
      <c r="C8" s="2"/>
      <c r="D8" s="2"/>
      <c r="E8" s="2">
        <f>SUM(E5:E7)</f>
        <v>250</v>
      </c>
      <c r="F8" s="3">
        <f>SUM(F5:F7)</f>
        <v>13.888888888888888</v>
      </c>
    </row>
  </sheetData>
  <sheetProtection selectLockedCells="1" selectUnlockedCells="1"/>
  <mergeCells count="2">
    <mergeCell ref="C1:D1"/>
    <mergeCell ref="E1:F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B1" sqref="B1"/>
    </sheetView>
  </sheetViews>
  <sheetFormatPr defaultColWidth="12.57421875" defaultRowHeight="12.75"/>
  <cols>
    <col min="1" max="1" width="29.28125" style="0" customWidth="1"/>
    <col min="2" max="2" width="19.421875" style="0" customWidth="1"/>
    <col min="3" max="3" width="17.140625" style="0" customWidth="1"/>
    <col min="4" max="4" width="18.57421875" style="0" customWidth="1"/>
    <col min="5" max="5" width="14.140625" style="0" customWidth="1"/>
    <col min="6" max="6" width="14.28125" style="0" customWidth="1"/>
    <col min="7" max="16384" width="11.57421875" style="0" customWidth="1"/>
  </cols>
  <sheetData>
    <row r="1" spans="1:6" ht="12.75">
      <c r="A1" s="8" t="s">
        <v>16</v>
      </c>
      <c r="B1" s="9" t="s">
        <v>17</v>
      </c>
      <c r="C1" s="9" t="s">
        <v>47</v>
      </c>
      <c r="D1" s="9"/>
      <c r="E1" s="10" t="s">
        <v>19</v>
      </c>
      <c r="F1" s="10"/>
    </row>
    <row r="2" spans="1:6" ht="12.75">
      <c r="A2" s="11"/>
      <c r="B2" s="12"/>
      <c r="C2" s="12" t="s">
        <v>1</v>
      </c>
      <c r="D2" s="12" t="s">
        <v>20</v>
      </c>
      <c r="E2" s="12" t="s">
        <v>1</v>
      </c>
      <c r="F2" s="13" t="s">
        <v>20</v>
      </c>
    </row>
    <row r="3" spans="1:6" ht="12.75">
      <c r="A3" s="34" t="s">
        <v>48</v>
      </c>
      <c r="B3" s="15">
        <v>21</v>
      </c>
      <c r="C3" s="15">
        <v>500</v>
      </c>
      <c r="D3" s="16">
        <f aca="true" t="shared" si="0" ref="D3:D6">C3/18</f>
        <v>27.77777777777778</v>
      </c>
      <c r="E3" s="16">
        <f aca="true" t="shared" si="1" ref="E3:E6">B3*C3</f>
        <v>10500</v>
      </c>
      <c r="F3" s="17">
        <f aca="true" t="shared" si="2" ref="F3:F6">B3*D3</f>
        <v>583.3333333333334</v>
      </c>
    </row>
    <row r="4" spans="1:6" ht="25.5">
      <c r="A4" s="31" t="s">
        <v>49</v>
      </c>
      <c r="B4" s="5">
        <v>20</v>
      </c>
      <c r="C4" s="5">
        <v>1000</v>
      </c>
      <c r="D4" s="7">
        <f t="shared" si="0"/>
        <v>55.55555555555556</v>
      </c>
      <c r="E4" s="7">
        <f t="shared" si="1"/>
        <v>20000</v>
      </c>
      <c r="F4" s="18">
        <f t="shared" si="2"/>
        <v>1111.111111111111</v>
      </c>
    </row>
    <row r="5" spans="1:6" ht="25.5">
      <c r="A5" s="31" t="s">
        <v>50</v>
      </c>
      <c r="B5" s="5">
        <v>150</v>
      </c>
      <c r="C5" s="5">
        <v>2</v>
      </c>
      <c r="D5" s="7">
        <f t="shared" si="0"/>
        <v>0.1111111111111111</v>
      </c>
      <c r="E5" s="7">
        <f t="shared" si="1"/>
        <v>300</v>
      </c>
      <c r="F5" s="18">
        <f t="shared" si="2"/>
        <v>16.666666666666664</v>
      </c>
    </row>
    <row r="6" spans="1:6" ht="25.5">
      <c r="A6" s="31" t="s">
        <v>51</v>
      </c>
      <c r="B6" s="5">
        <v>100</v>
      </c>
      <c r="C6" s="5">
        <v>0.5</v>
      </c>
      <c r="D6" s="7">
        <f t="shared" si="0"/>
        <v>0.027777777777777776</v>
      </c>
      <c r="E6" s="7">
        <f t="shared" si="1"/>
        <v>50</v>
      </c>
      <c r="F6" s="18">
        <f t="shared" si="2"/>
        <v>2.7777777777777777</v>
      </c>
    </row>
    <row r="7" spans="1:6" ht="12.75">
      <c r="A7" s="1" t="s">
        <v>15</v>
      </c>
      <c r="B7" s="2"/>
      <c r="C7" s="2"/>
      <c r="D7" s="2"/>
      <c r="E7" s="2">
        <f>SUM(E3:E6)</f>
        <v>30850</v>
      </c>
      <c r="F7" s="3">
        <f>SUM(F3:F6)</f>
        <v>1713.888888888889</v>
      </c>
    </row>
  </sheetData>
  <sheetProtection selectLockedCells="1" selectUnlockedCells="1"/>
  <mergeCells count="2">
    <mergeCell ref="C1:D1"/>
    <mergeCell ref="E1:F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3">
      <selection activeCell="I31" sqref="I31"/>
    </sheetView>
  </sheetViews>
  <sheetFormatPr defaultColWidth="12.57421875" defaultRowHeight="12.75"/>
  <cols>
    <col min="1" max="1" width="23.7109375" style="35" customWidth="1"/>
    <col min="2" max="2" width="31.57421875" style="35" customWidth="1"/>
    <col min="3" max="3" width="18.421875" style="35" customWidth="1"/>
    <col min="4" max="4" width="16.00390625" style="35" customWidth="1"/>
    <col min="5" max="5" width="17.140625" style="35" customWidth="1"/>
    <col min="6" max="6" width="15.140625" style="35" customWidth="1"/>
    <col min="7" max="7" width="13.7109375" style="35" customWidth="1"/>
    <col min="8" max="16384" width="11.57421875" style="35" customWidth="1"/>
  </cols>
  <sheetData>
    <row r="1" spans="1:7" ht="23.25" customHeight="1">
      <c r="A1" s="36" t="s">
        <v>25</v>
      </c>
      <c r="B1" s="37" t="s">
        <v>16</v>
      </c>
      <c r="C1" s="38" t="s">
        <v>17</v>
      </c>
      <c r="D1" s="38" t="s">
        <v>52</v>
      </c>
      <c r="E1" s="38"/>
      <c r="F1" s="39" t="s">
        <v>19</v>
      </c>
      <c r="G1" s="39"/>
    </row>
    <row r="2" spans="1:7" ht="12.75">
      <c r="A2" s="40"/>
      <c r="B2" s="41"/>
      <c r="C2" s="42"/>
      <c r="D2" s="42" t="s">
        <v>1</v>
      </c>
      <c r="E2" s="42" t="s">
        <v>20</v>
      </c>
      <c r="F2" s="42" t="s">
        <v>1</v>
      </c>
      <c r="G2" s="43" t="s">
        <v>20</v>
      </c>
    </row>
    <row r="3" spans="1:7" ht="12.75" customHeight="1">
      <c r="A3" s="24" t="s">
        <v>53</v>
      </c>
      <c r="B3" s="16" t="s">
        <v>54</v>
      </c>
      <c r="C3" s="16">
        <v>3</v>
      </c>
      <c r="D3" s="16">
        <v>60</v>
      </c>
      <c r="E3" s="16">
        <f aca="true" t="shared" si="0" ref="E3:E33">D3/18</f>
        <v>3.3333333333333335</v>
      </c>
      <c r="F3" s="16">
        <f aca="true" t="shared" si="1" ref="F3:F33">C3*D3</f>
        <v>180</v>
      </c>
      <c r="G3" s="17">
        <f aca="true" t="shared" si="2" ref="G3:G33">C3*E3</f>
        <v>10</v>
      </c>
    </row>
    <row r="4" spans="1:7" ht="12.75">
      <c r="A4" s="24"/>
      <c r="B4" s="7" t="s">
        <v>43</v>
      </c>
      <c r="C4" s="7">
        <v>15</v>
      </c>
      <c r="D4" s="7">
        <v>0</v>
      </c>
      <c r="E4" s="7">
        <f t="shared" si="0"/>
        <v>0</v>
      </c>
      <c r="F4" s="7">
        <f t="shared" si="1"/>
        <v>0</v>
      </c>
      <c r="G4" s="18">
        <f t="shared" si="2"/>
        <v>0</v>
      </c>
    </row>
    <row r="5" spans="1:7" ht="25.5">
      <c r="A5" s="24"/>
      <c r="B5" s="7" t="s">
        <v>55</v>
      </c>
      <c r="C5" s="7">
        <v>1.5</v>
      </c>
      <c r="D5" s="7">
        <v>40</v>
      </c>
      <c r="E5" s="7">
        <f t="shared" si="0"/>
        <v>2.2222222222222223</v>
      </c>
      <c r="F5" s="7">
        <f t="shared" si="1"/>
        <v>60</v>
      </c>
      <c r="G5" s="18">
        <f t="shared" si="2"/>
        <v>3.3333333333333335</v>
      </c>
    </row>
    <row r="6" spans="1:7" ht="12.75">
      <c r="A6" s="24"/>
      <c r="B6" s="7" t="s">
        <v>56</v>
      </c>
      <c r="C6" s="7">
        <v>6</v>
      </c>
      <c r="D6" s="7">
        <v>2</v>
      </c>
      <c r="E6" s="7">
        <f t="shared" si="0"/>
        <v>0.1111111111111111</v>
      </c>
      <c r="F6" s="7">
        <f t="shared" si="1"/>
        <v>12</v>
      </c>
      <c r="G6" s="18">
        <f t="shared" si="2"/>
        <v>0.6666666666666666</v>
      </c>
    </row>
    <row r="7" spans="1:7" ht="12.75">
      <c r="A7" s="24"/>
      <c r="B7" s="7" t="s">
        <v>57</v>
      </c>
      <c r="C7" s="7">
        <v>4</v>
      </c>
      <c r="D7" s="7">
        <v>20</v>
      </c>
      <c r="E7" s="7">
        <f t="shared" si="0"/>
        <v>1.1111111111111112</v>
      </c>
      <c r="F7" s="7">
        <f t="shared" si="1"/>
        <v>80</v>
      </c>
      <c r="G7" s="18">
        <f t="shared" si="2"/>
        <v>4.444444444444445</v>
      </c>
    </row>
    <row r="8" spans="1:7" ht="12.75">
      <c r="A8" s="24"/>
      <c r="B8" s="7" t="s">
        <v>58</v>
      </c>
      <c r="C8" s="7">
        <v>40</v>
      </c>
      <c r="D8" s="7">
        <v>0.5</v>
      </c>
      <c r="E8" s="7">
        <f t="shared" si="0"/>
        <v>0.027777777777777776</v>
      </c>
      <c r="F8" s="7">
        <f t="shared" si="1"/>
        <v>20</v>
      </c>
      <c r="G8" s="18">
        <f t="shared" si="2"/>
        <v>1.1111111111111112</v>
      </c>
    </row>
    <row r="9" spans="1:7" ht="12.75">
      <c r="A9" s="24"/>
      <c r="B9" s="26" t="s">
        <v>59</v>
      </c>
      <c r="C9" s="26">
        <v>2</v>
      </c>
      <c r="D9" s="26">
        <v>200</v>
      </c>
      <c r="E9" s="25">
        <f t="shared" si="0"/>
        <v>11.11111111111111</v>
      </c>
      <c r="F9" s="25">
        <f t="shared" si="1"/>
        <v>400</v>
      </c>
      <c r="G9" s="27">
        <f t="shared" si="2"/>
        <v>22.22222222222222</v>
      </c>
    </row>
    <row r="10" spans="1:7" ht="12.75" customHeight="1">
      <c r="A10" s="24" t="s">
        <v>60</v>
      </c>
      <c r="B10" s="16" t="s">
        <v>54</v>
      </c>
      <c r="C10" s="16">
        <v>3</v>
      </c>
      <c r="D10" s="16">
        <v>60</v>
      </c>
      <c r="E10" s="16">
        <f t="shared" si="0"/>
        <v>3.3333333333333335</v>
      </c>
      <c r="F10" s="16">
        <f t="shared" si="1"/>
        <v>180</v>
      </c>
      <c r="G10" s="17">
        <f t="shared" si="2"/>
        <v>10</v>
      </c>
    </row>
    <row r="11" spans="1:7" ht="12.75">
      <c r="A11" s="24"/>
      <c r="B11" s="7" t="s">
        <v>43</v>
      </c>
      <c r="C11" s="7">
        <v>25</v>
      </c>
      <c r="D11" s="7">
        <v>0</v>
      </c>
      <c r="E11" s="7">
        <f t="shared" si="0"/>
        <v>0</v>
      </c>
      <c r="F11" s="7">
        <f t="shared" si="1"/>
        <v>0</v>
      </c>
      <c r="G11" s="18">
        <f t="shared" si="2"/>
        <v>0</v>
      </c>
    </row>
    <row r="12" spans="1:7" ht="25.5">
      <c r="A12" s="24"/>
      <c r="B12" s="7" t="s">
        <v>55</v>
      </c>
      <c r="C12" s="7">
        <v>2</v>
      </c>
      <c r="D12" s="7">
        <v>40</v>
      </c>
      <c r="E12" s="7">
        <f t="shared" si="0"/>
        <v>2.2222222222222223</v>
      </c>
      <c r="F12" s="7">
        <f t="shared" si="1"/>
        <v>80</v>
      </c>
      <c r="G12" s="18">
        <f t="shared" si="2"/>
        <v>4.444444444444445</v>
      </c>
    </row>
    <row r="13" spans="1:7" ht="12.75">
      <c r="A13" s="24"/>
      <c r="B13" s="7" t="s">
        <v>61</v>
      </c>
      <c r="C13" s="5">
        <v>6</v>
      </c>
      <c r="D13" s="7">
        <v>2</v>
      </c>
      <c r="E13" s="7">
        <f t="shared" si="0"/>
        <v>0.1111111111111111</v>
      </c>
      <c r="F13" s="7">
        <f t="shared" si="1"/>
        <v>12</v>
      </c>
      <c r="G13" s="18">
        <f t="shared" si="2"/>
        <v>0.6666666666666666</v>
      </c>
    </row>
    <row r="14" spans="1:7" ht="12.75">
      <c r="A14" s="24"/>
      <c r="B14" s="7" t="s">
        <v>57</v>
      </c>
      <c r="C14" s="5">
        <v>4</v>
      </c>
      <c r="D14" s="7">
        <v>20</v>
      </c>
      <c r="E14" s="7">
        <f t="shared" si="0"/>
        <v>1.1111111111111112</v>
      </c>
      <c r="F14" s="7">
        <f t="shared" si="1"/>
        <v>80</v>
      </c>
      <c r="G14" s="18">
        <f t="shared" si="2"/>
        <v>4.444444444444445</v>
      </c>
    </row>
    <row r="15" spans="1:7" ht="12.75">
      <c r="A15" s="24"/>
      <c r="B15" s="7" t="s">
        <v>58</v>
      </c>
      <c r="C15" s="5">
        <v>40</v>
      </c>
      <c r="D15" s="7">
        <v>0.5</v>
      </c>
      <c r="E15" s="7">
        <f t="shared" si="0"/>
        <v>0.027777777777777776</v>
      </c>
      <c r="F15" s="7">
        <f t="shared" si="1"/>
        <v>20</v>
      </c>
      <c r="G15" s="18">
        <f t="shared" si="2"/>
        <v>1.1111111111111112</v>
      </c>
    </row>
    <row r="16" spans="1:7" ht="12.75">
      <c r="A16" s="24"/>
      <c r="B16" s="26" t="s">
        <v>59</v>
      </c>
      <c r="C16" s="26">
        <v>2</v>
      </c>
      <c r="D16" s="26">
        <v>200</v>
      </c>
      <c r="E16" s="25">
        <f t="shared" si="0"/>
        <v>11.11111111111111</v>
      </c>
      <c r="F16" s="25">
        <f t="shared" si="1"/>
        <v>400</v>
      </c>
      <c r="G16" s="27">
        <f t="shared" si="2"/>
        <v>22.22222222222222</v>
      </c>
    </row>
    <row r="17" spans="1:7" ht="12.75" customHeight="1">
      <c r="A17" s="24" t="s">
        <v>62</v>
      </c>
      <c r="B17" s="16" t="s">
        <v>63</v>
      </c>
      <c r="C17" s="16">
        <v>6</v>
      </c>
      <c r="D17" s="16">
        <v>60</v>
      </c>
      <c r="E17" s="16">
        <f t="shared" si="0"/>
        <v>3.3333333333333335</v>
      </c>
      <c r="F17" s="16">
        <f t="shared" si="1"/>
        <v>360</v>
      </c>
      <c r="G17" s="17">
        <f t="shared" si="2"/>
        <v>20</v>
      </c>
    </row>
    <row r="18" spans="1:7" ht="12.75">
      <c r="A18" s="24"/>
      <c r="B18" s="7" t="s">
        <v>43</v>
      </c>
      <c r="C18" s="7">
        <v>40</v>
      </c>
      <c r="D18" s="7">
        <v>0</v>
      </c>
      <c r="E18" s="7">
        <f t="shared" si="0"/>
        <v>0</v>
      </c>
      <c r="F18" s="7">
        <f t="shared" si="1"/>
        <v>0</v>
      </c>
      <c r="G18" s="18">
        <f t="shared" si="2"/>
        <v>0</v>
      </c>
    </row>
    <row r="19" spans="1:7" ht="25.5">
      <c r="A19" s="24"/>
      <c r="B19" s="7" t="s">
        <v>55</v>
      </c>
      <c r="C19" s="5">
        <v>4</v>
      </c>
      <c r="D19" s="7">
        <v>40</v>
      </c>
      <c r="E19" s="7">
        <f t="shared" si="0"/>
        <v>2.2222222222222223</v>
      </c>
      <c r="F19" s="7">
        <f t="shared" si="1"/>
        <v>160</v>
      </c>
      <c r="G19" s="18">
        <f t="shared" si="2"/>
        <v>8.88888888888889</v>
      </c>
    </row>
    <row r="20" spans="1:7" ht="12.75">
      <c r="A20" s="24"/>
      <c r="B20" s="7" t="s">
        <v>61</v>
      </c>
      <c r="C20" s="5">
        <v>12</v>
      </c>
      <c r="D20" s="7">
        <v>2</v>
      </c>
      <c r="E20" s="7">
        <f t="shared" si="0"/>
        <v>0.1111111111111111</v>
      </c>
      <c r="F20" s="7">
        <f t="shared" si="1"/>
        <v>24</v>
      </c>
      <c r="G20" s="18">
        <f t="shared" si="2"/>
        <v>1.3333333333333333</v>
      </c>
    </row>
    <row r="21" spans="1:7" ht="12.75">
      <c r="A21" s="24"/>
      <c r="B21" s="7" t="s">
        <v>57</v>
      </c>
      <c r="C21" s="5">
        <v>8</v>
      </c>
      <c r="D21" s="7">
        <v>20</v>
      </c>
      <c r="E21" s="7">
        <f t="shared" si="0"/>
        <v>1.1111111111111112</v>
      </c>
      <c r="F21" s="7">
        <f t="shared" si="1"/>
        <v>160</v>
      </c>
      <c r="G21" s="18">
        <f t="shared" si="2"/>
        <v>8.88888888888889</v>
      </c>
    </row>
    <row r="22" spans="1:7" ht="12.75">
      <c r="A22" s="24"/>
      <c r="B22" s="7" t="s">
        <v>58</v>
      </c>
      <c r="C22" s="5">
        <v>100</v>
      </c>
      <c r="D22" s="7">
        <v>0.5</v>
      </c>
      <c r="E22" s="7">
        <f t="shared" si="0"/>
        <v>0.027777777777777776</v>
      </c>
      <c r="F22" s="7">
        <f t="shared" si="1"/>
        <v>50</v>
      </c>
      <c r="G22" s="18">
        <f t="shared" si="2"/>
        <v>2.7777777777777777</v>
      </c>
    </row>
    <row r="23" spans="1:7" ht="12.75">
      <c r="A23" s="24"/>
      <c r="B23" s="26" t="s">
        <v>59</v>
      </c>
      <c r="C23" s="25">
        <v>2</v>
      </c>
      <c r="D23" s="26">
        <v>200</v>
      </c>
      <c r="E23" s="25">
        <f t="shared" si="0"/>
        <v>11.11111111111111</v>
      </c>
      <c r="F23" s="25">
        <f t="shared" si="1"/>
        <v>400</v>
      </c>
      <c r="G23" s="27">
        <f t="shared" si="2"/>
        <v>22.22222222222222</v>
      </c>
    </row>
    <row r="24" spans="1:7" ht="12.75" customHeight="1">
      <c r="A24" s="24" t="s">
        <v>64</v>
      </c>
      <c r="B24" s="16" t="s">
        <v>63</v>
      </c>
      <c r="C24" s="16">
        <v>8</v>
      </c>
      <c r="D24" s="16">
        <v>60</v>
      </c>
      <c r="E24" s="16">
        <f t="shared" si="0"/>
        <v>3.3333333333333335</v>
      </c>
      <c r="F24" s="16">
        <f t="shared" si="1"/>
        <v>480</v>
      </c>
      <c r="G24" s="17">
        <f t="shared" si="2"/>
        <v>26.666666666666668</v>
      </c>
    </row>
    <row r="25" spans="1:7" ht="12.75">
      <c r="A25" s="24"/>
      <c r="B25" s="7" t="s">
        <v>43</v>
      </c>
      <c r="C25" s="7">
        <v>160</v>
      </c>
      <c r="D25" s="7">
        <v>0</v>
      </c>
      <c r="E25" s="7">
        <f t="shared" si="0"/>
        <v>0</v>
      </c>
      <c r="F25" s="7">
        <f t="shared" si="1"/>
        <v>0</v>
      </c>
      <c r="G25" s="18">
        <f t="shared" si="2"/>
        <v>0</v>
      </c>
    </row>
    <row r="26" spans="1:7" ht="25.5">
      <c r="A26" s="24"/>
      <c r="B26" s="7" t="s">
        <v>55</v>
      </c>
      <c r="C26" s="7">
        <v>8</v>
      </c>
      <c r="D26" s="7">
        <v>40</v>
      </c>
      <c r="E26" s="7">
        <f t="shared" si="0"/>
        <v>2.2222222222222223</v>
      </c>
      <c r="F26" s="7">
        <f t="shared" si="1"/>
        <v>320</v>
      </c>
      <c r="G26" s="18">
        <f t="shared" si="2"/>
        <v>17.77777777777778</v>
      </c>
    </row>
    <row r="27" spans="1:7" ht="12.75">
      <c r="A27" s="24"/>
      <c r="B27" s="7" t="s">
        <v>61</v>
      </c>
      <c r="C27" s="7">
        <v>12</v>
      </c>
      <c r="D27" s="7">
        <v>2</v>
      </c>
      <c r="E27" s="7">
        <f t="shared" si="0"/>
        <v>0.1111111111111111</v>
      </c>
      <c r="F27" s="7">
        <f t="shared" si="1"/>
        <v>24</v>
      </c>
      <c r="G27" s="18">
        <f t="shared" si="2"/>
        <v>1.3333333333333333</v>
      </c>
    </row>
    <row r="28" spans="1:7" ht="12.75">
      <c r="A28" s="24"/>
      <c r="B28" s="7" t="s">
        <v>65</v>
      </c>
      <c r="C28" s="7">
        <v>8</v>
      </c>
      <c r="D28" s="7">
        <v>50</v>
      </c>
      <c r="E28" s="7">
        <f t="shared" si="0"/>
        <v>2.7777777777777777</v>
      </c>
      <c r="F28" s="7">
        <f t="shared" si="1"/>
        <v>400</v>
      </c>
      <c r="G28" s="18">
        <f t="shared" si="2"/>
        <v>22.22222222222222</v>
      </c>
    </row>
    <row r="29" spans="1:7" ht="12.75">
      <c r="A29" s="24"/>
      <c r="B29" s="5" t="s">
        <v>66</v>
      </c>
      <c r="C29" s="7">
        <v>8</v>
      </c>
      <c r="D29" s="7">
        <v>20</v>
      </c>
      <c r="E29" s="7">
        <f t="shared" si="0"/>
        <v>1.1111111111111112</v>
      </c>
      <c r="F29" s="7">
        <f t="shared" si="1"/>
        <v>160</v>
      </c>
      <c r="G29" s="18">
        <f t="shared" si="2"/>
        <v>8.88888888888889</v>
      </c>
    </row>
    <row r="30" spans="1:7" ht="12.75">
      <c r="A30" s="24"/>
      <c r="B30" s="7" t="s">
        <v>58</v>
      </c>
      <c r="C30" s="7">
        <v>50</v>
      </c>
      <c r="D30" s="5">
        <v>0.5</v>
      </c>
      <c r="E30" s="7">
        <f t="shared" si="0"/>
        <v>0.027777777777777776</v>
      </c>
      <c r="F30" s="7">
        <f t="shared" si="1"/>
        <v>25</v>
      </c>
      <c r="G30" s="18">
        <f t="shared" si="2"/>
        <v>1.3888888888888888</v>
      </c>
    </row>
    <row r="31" spans="1:7" ht="12.75">
      <c r="A31" s="24"/>
      <c r="B31" s="26" t="s">
        <v>59</v>
      </c>
      <c r="C31" s="25">
        <v>14</v>
      </c>
      <c r="D31" s="25">
        <v>20</v>
      </c>
      <c r="E31" s="25">
        <f t="shared" si="0"/>
        <v>1.1111111111111112</v>
      </c>
      <c r="F31" s="25">
        <f t="shared" si="1"/>
        <v>280</v>
      </c>
      <c r="G31" s="27">
        <f t="shared" si="2"/>
        <v>15.555555555555557</v>
      </c>
    </row>
    <row r="32" spans="1:7" ht="12.75" customHeight="1">
      <c r="A32" s="31" t="s">
        <v>67</v>
      </c>
      <c r="B32" s="7" t="s">
        <v>68</v>
      </c>
      <c r="C32" s="7">
        <v>2</v>
      </c>
      <c r="D32" s="7">
        <v>40</v>
      </c>
      <c r="E32" s="7">
        <f t="shared" si="0"/>
        <v>2.2222222222222223</v>
      </c>
      <c r="F32" s="7">
        <f t="shared" si="1"/>
        <v>80</v>
      </c>
      <c r="G32" s="18">
        <f t="shared" si="2"/>
        <v>4.444444444444445</v>
      </c>
    </row>
    <row r="33" spans="1:7" ht="12.75">
      <c r="A33" s="31"/>
      <c r="B33" s="7" t="s">
        <v>69</v>
      </c>
      <c r="C33" s="7">
        <v>5</v>
      </c>
      <c r="D33" s="7">
        <v>50</v>
      </c>
      <c r="E33" s="7">
        <f t="shared" si="0"/>
        <v>2.7777777777777777</v>
      </c>
      <c r="F33" s="7">
        <f t="shared" si="1"/>
        <v>250</v>
      </c>
      <c r="G33" s="18">
        <f t="shared" si="2"/>
        <v>13.88888888888889</v>
      </c>
    </row>
    <row r="34" spans="1:7" ht="12.75">
      <c r="A34" s="44" t="s">
        <v>15</v>
      </c>
      <c r="B34" s="45"/>
      <c r="C34" s="45"/>
      <c r="D34" s="45"/>
      <c r="E34" s="45"/>
      <c r="F34" s="45">
        <f>SUM(F3:F33)</f>
        <v>4697</v>
      </c>
      <c r="G34" s="46">
        <f>SUM(G3:G33)</f>
        <v>260.94444444444446</v>
      </c>
    </row>
  </sheetData>
  <sheetProtection selectLockedCells="1" selectUnlockedCells="1"/>
  <mergeCells count="7">
    <mergeCell ref="D1:E1"/>
    <mergeCell ref="F1:G1"/>
    <mergeCell ref="A3:A9"/>
    <mergeCell ref="A10:A16"/>
    <mergeCell ref="A17:A23"/>
    <mergeCell ref="A24:A31"/>
    <mergeCell ref="A32:A3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J9" sqref="J9"/>
    </sheetView>
  </sheetViews>
  <sheetFormatPr defaultColWidth="12.57421875" defaultRowHeight="12.75"/>
  <cols>
    <col min="1" max="1" width="24.00390625" style="0" customWidth="1"/>
    <col min="2" max="2" width="34.00390625" style="0" customWidth="1"/>
    <col min="3" max="3" width="21.28125" style="0" customWidth="1"/>
    <col min="4" max="4" width="15.57421875" style="0" customWidth="1"/>
    <col min="5" max="5" width="19.28125" style="0" customWidth="1"/>
    <col min="6" max="6" width="13.7109375" style="0" customWidth="1"/>
    <col min="7" max="7" width="15.57421875" style="0" customWidth="1"/>
    <col min="8" max="16384" width="11.57421875" style="0" customWidth="1"/>
  </cols>
  <sheetData>
    <row r="1" spans="1:7" ht="12.75">
      <c r="A1" s="8" t="s">
        <v>25</v>
      </c>
      <c r="B1" s="9" t="s">
        <v>16</v>
      </c>
      <c r="C1" s="9" t="s">
        <v>17</v>
      </c>
      <c r="D1" s="9" t="s">
        <v>18</v>
      </c>
      <c r="E1" s="9"/>
      <c r="F1" s="10" t="s">
        <v>19</v>
      </c>
      <c r="G1" s="10"/>
    </row>
    <row r="2" spans="1:7" ht="12.75">
      <c r="A2" s="11"/>
      <c r="B2" s="12"/>
      <c r="C2" s="12"/>
      <c r="D2" s="12" t="s">
        <v>1</v>
      </c>
      <c r="E2" s="12" t="s">
        <v>20</v>
      </c>
      <c r="F2" s="12" t="s">
        <v>1</v>
      </c>
      <c r="G2" s="13" t="s">
        <v>20</v>
      </c>
    </row>
    <row r="3" spans="1:7" ht="12.75" customHeight="1">
      <c r="A3" s="24" t="s">
        <v>70</v>
      </c>
      <c r="B3" s="15" t="s">
        <v>71</v>
      </c>
      <c r="C3" s="15">
        <v>9</v>
      </c>
      <c r="D3" s="15">
        <v>60</v>
      </c>
      <c r="E3" s="16">
        <f aca="true" t="shared" si="0" ref="E3:E32">D3/18</f>
        <v>3.3333333333333335</v>
      </c>
      <c r="F3" s="16">
        <f aca="true" t="shared" si="1" ref="F3:F32">C3*D3</f>
        <v>540</v>
      </c>
      <c r="G3" s="17">
        <f aca="true" t="shared" si="2" ref="G3:G32">C3*E3</f>
        <v>30</v>
      </c>
    </row>
    <row r="4" spans="1:7" ht="12.75">
      <c r="A4" s="24"/>
      <c r="B4" s="7" t="s">
        <v>43</v>
      </c>
      <c r="C4" s="5">
        <v>120</v>
      </c>
      <c r="D4" s="5">
        <v>0</v>
      </c>
      <c r="E4" s="7">
        <f t="shared" si="0"/>
        <v>0</v>
      </c>
      <c r="F4" s="7">
        <f t="shared" si="1"/>
        <v>0</v>
      </c>
      <c r="G4" s="18">
        <f t="shared" si="2"/>
        <v>0</v>
      </c>
    </row>
    <row r="5" spans="1:7" ht="12.75">
      <c r="A5" s="24"/>
      <c r="B5" s="7" t="s">
        <v>55</v>
      </c>
      <c r="C5" s="5">
        <v>3</v>
      </c>
      <c r="D5" s="5">
        <v>40</v>
      </c>
      <c r="E5" s="7">
        <f t="shared" si="0"/>
        <v>2.2222222222222223</v>
      </c>
      <c r="F5" s="7">
        <f t="shared" si="1"/>
        <v>120</v>
      </c>
      <c r="G5" s="18">
        <f t="shared" si="2"/>
        <v>6.666666666666667</v>
      </c>
    </row>
    <row r="6" spans="1:7" ht="12.75">
      <c r="A6" s="24"/>
      <c r="B6" s="7" t="s">
        <v>61</v>
      </c>
      <c r="C6" s="5">
        <v>48</v>
      </c>
      <c r="D6" s="5">
        <v>2</v>
      </c>
      <c r="E6" s="7">
        <f t="shared" si="0"/>
        <v>0.1111111111111111</v>
      </c>
      <c r="F6" s="7">
        <f t="shared" si="1"/>
        <v>96</v>
      </c>
      <c r="G6" s="18">
        <f t="shared" si="2"/>
        <v>5.333333333333333</v>
      </c>
    </row>
    <row r="7" spans="1:7" ht="12.75">
      <c r="A7" s="24"/>
      <c r="B7" s="7" t="s">
        <v>57</v>
      </c>
      <c r="C7" s="5">
        <v>12</v>
      </c>
      <c r="D7" s="5">
        <v>20</v>
      </c>
      <c r="E7" s="7">
        <f t="shared" si="0"/>
        <v>1.1111111111111112</v>
      </c>
      <c r="F7" s="7">
        <f t="shared" si="1"/>
        <v>240</v>
      </c>
      <c r="G7" s="18">
        <f t="shared" si="2"/>
        <v>13.333333333333334</v>
      </c>
    </row>
    <row r="8" spans="1:7" ht="12.75">
      <c r="A8" s="24"/>
      <c r="B8" s="7" t="s">
        <v>72</v>
      </c>
      <c r="C8" s="5">
        <v>150</v>
      </c>
      <c r="D8" s="5">
        <v>1</v>
      </c>
      <c r="E8" s="7">
        <f t="shared" si="0"/>
        <v>0.05555555555555555</v>
      </c>
      <c r="F8" s="7">
        <f t="shared" si="1"/>
        <v>150</v>
      </c>
      <c r="G8" s="18">
        <f t="shared" si="2"/>
        <v>8.333333333333332</v>
      </c>
    </row>
    <row r="9" spans="1:7" ht="12.75">
      <c r="A9" s="24"/>
      <c r="B9" s="26" t="s">
        <v>73</v>
      </c>
      <c r="C9" s="26">
        <v>6</v>
      </c>
      <c r="D9" s="26">
        <v>20</v>
      </c>
      <c r="E9" s="25">
        <f t="shared" si="0"/>
        <v>1.1111111111111112</v>
      </c>
      <c r="F9" s="25">
        <f t="shared" si="1"/>
        <v>120</v>
      </c>
      <c r="G9" s="27">
        <f t="shared" si="2"/>
        <v>6.666666666666667</v>
      </c>
    </row>
    <row r="10" spans="1:7" ht="12.75" customHeight="1">
      <c r="A10" s="24" t="s">
        <v>74</v>
      </c>
      <c r="B10" s="15" t="s">
        <v>71</v>
      </c>
      <c r="C10" s="15">
        <v>4</v>
      </c>
      <c r="D10" s="15">
        <v>60</v>
      </c>
      <c r="E10" s="16">
        <f t="shared" si="0"/>
        <v>3.3333333333333335</v>
      </c>
      <c r="F10" s="16">
        <f t="shared" si="1"/>
        <v>240</v>
      </c>
      <c r="G10" s="17">
        <f t="shared" si="2"/>
        <v>13.333333333333334</v>
      </c>
    </row>
    <row r="11" spans="1:7" ht="12.75">
      <c r="A11" s="24"/>
      <c r="B11" s="7" t="s">
        <v>43</v>
      </c>
      <c r="C11" s="5">
        <v>60</v>
      </c>
      <c r="D11" s="5">
        <v>0</v>
      </c>
      <c r="E11" s="7">
        <f t="shared" si="0"/>
        <v>0</v>
      </c>
      <c r="F11" s="7">
        <f t="shared" si="1"/>
        <v>0</v>
      </c>
      <c r="G11" s="18">
        <f t="shared" si="2"/>
        <v>0</v>
      </c>
    </row>
    <row r="12" spans="1:7" ht="12.75">
      <c r="A12" s="24"/>
      <c r="B12" s="7" t="s">
        <v>55</v>
      </c>
      <c r="C12" s="5">
        <v>3</v>
      </c>
      <c r="D12" s="5">
        <v>40</v>
      </c>
      <c r="E12" s="7">
        <f t="shared" si="0"/>
        <v>2.2222222222222223</v>
      </c>
      <c r="F12" s="7">
        <f t="shared" si="1"/>
        <v>120</v>
      </c>
      <c r="G12" s="18">
        <f t="shared" si="2"/>
        <v>6.666666666666667</v>
      </c>
    </row>
    <row r="13" spans="1:7" ht="12.75">
      <c r="A13" s="24"/>
      <c r="B13" s="7" t="s">
        <v>61</v>
      </c>
      <c r="C13" s="5">
        <v>12</v>
      </c>
      <c r="D13" s="5">
        <v>2</v>
      </c>
      <c r="E13" s="7">
        <f t="shared" si="0"/>
        <v>0.1111111111111111</v>
      </c>
      <c r="F13" s="7">
        <f t="shared" si="1"/>
        <v>24</v>
      </c>
      <c r="G13" s="18">
        <f t="shared" si="2"/>
        <v>1.3333333333333333</v>
      </c>
    </row>
    <row r="14" spans="1:7" ht="12.75">
      <c r="A14" s="24"/>
      <c r="B14" s="7" t="s">
        <v>57</v>
      </c>
      <c r="C14" s="5">
        <v>4</v>
      </c>
      <c r="D14" s="5">
        <v>20</v>
      </c>
      <c r="E14" s="7">
        <f t="shared" si="0"/>
        <v>1.1111111111111112</v>
      </c>
      <c r="F14" s="7">
        <f t="shared" si="1"/>
        <v>80</v>
      </c>
      <c r="G14" s="18">
        <f t="shared" si="2"/>
        <v>4.444444444444445</v>
      </c>
    </row>
    <row r="15" spans="1:7" ht="12.75">
      <c r="A15" s="24"/>
      <c r="B15" s="7" t="s">
        <v>72</v>
      </c>
      <c r="C15" s="5">
        <v>80</v>
      </c>
      <c r="D15" s="5">
        <v>1</v>
      </c>
      <c r="E15" s="7">
        <f t="shared" si="0"/>
        <v>0.05555555555555555</v>
      </c>
      <c r="F15" s="7">
        <f t="shared" si="1"/>
        <v>80</v>
      </c>
      <c r="G15" s="18">
        <f t="shared" si="2"/>
        <v>4.444444444444445</v>
      </c>
    </row>
    <row r="16" spans="1:7" ht="12.75">
      <c r="A16" s="24"/>
      <c r="B16" s="26" t="s">
        <v>73</v>
      </c>
      <c r="C16" s="26"/>
      <c r="D16" s="26">
        <v>20</v>
      </c>
      <c r="E16" s="25">
        <f t="shared" si="0"/>
        <v>1.1111111111111112</v>
      </c>
      <c r="F16" s="25">
        <f t="shared" si="1"/>
        <v>0</v>
      </c>
      <c r="G16" s="27">
        <f t="shared" si="2"/>
        <v>0</v>
      </c>
    </row>
    <row r="17" spans="1:7" ht="12.75" customHeight="1">
      <c r="A17" s="24" t="s">
        <v>75</v>
      </c>
      <c r="B17" s="15" t="s">
        <v>71</v>
      </c>
      <c r="C17" s="15">
        <v>4</v>
      </c>
      <c r="D17" s="15">
        <v>60</v>
      </c>
      <c r="E17" s="16">
        <f t="shared" si="0"/>
        <v>3.3333333333333335</v>
      </c>
      <c r="F17" s="16">
        <f t="shared" si="1"/>
        <v>240</v>
      </c>
      <c r="G17" s="17">
        <f t="shared" si="2"/>
        <v>13.333333333333334</v>
      </c>
    </row>
    <row r="18" spans="1:7" ht="12.75">
      <c r="A18" s="24"/>
      <c r="B18" s="7" t="s">
        <v>43</v>
      </c>
      <c r="C18" s="5">
        <v>40</v>
      </c>
      <c r="D18" s="5">
        <v>0</v>
      </c>
      <c r="E18" s="7">
        <f t="shared" si="0"/>
        <v>0</v>
      </c>
      <c r="F18" s="7">
        <f t="shared" si="1"/>
        <v>0</v>
      </c>
      <c r="G18" s="18">
        <f t="shared" si="2"/>
        <v>0</v>
      </c>
    </row>
    <row r="19" spans="1:7" ht="12.75">
      <c r="A19" s="24"/>
      <c r="B19" s="7" t="s">
        <v>55</v>
      </c>
      <c r="C19" s="5">
        <v>8</v>
      </c>
      <c r="D19" s="5">
        <v>40</v>
      </c>
      <c r="E19" s="7">
        <f t="shared" si="0"/>
        <v>2.2222222222222223</v>
      </c>
      <c r="F19" s="7">
        <f t="shared" si="1"/>
        <v>320</v>
      </c>
      <c r="G19" s="18">
        <f t="shared" si="2"/>
        <v>17.77777777777778</v>
      </c>
    </row>
    <row r="20" spans="1:7" ht="12.75">
      <c r="A20" s="24"/>
      <c r="B20" s="7" t="s">
        <v>61</v>
      </c>
      <c r="C20" s="5">
        <v>8</v>
      </c>
      <c r="D20" s="5">
        <v>2</v>
      </c>
      <c r="E20" s="7">
        <f t="shared" si="0"/>
        <v>0.1111111111111111</v>
      </c>
      <c r="F20" s="7">
        <f t="shared" si="1"/>
        <v>16</v>
      </c>
      <c r="G20" s="18">
        <f t="shared" si="2"/>
        <v>0.8888888888888888</v>
      </c>
    </row>
    <row r="21" spans="1:7" ht="12.75">
      <c r="A21" s="24"/>
      <c r="B21" s="7" t="s">
        <v>57</v>
      </c>
      <c r="C21" s="5">
        <v>4</v>
      </c>
      <c r="D21" s="5">
        <v>20</v>
      </c>
      <c r="E21" s="7">
        <f t="shared" si="0"/>
        <v>1.1111111111111112</v>
      </c>
      <c r="F21" s="7">
        <f t="shared" si="1"/>
        <v>80</v>
      </c>
      <c r="G21" s="18">
        <f t="shared" si="2"/>
        <v>4.444444444444445</v>
      </c>
    </row>
    <row r="22" spans="1:7" ht="12.75">
      <c r="A22" s="24"/>
      <c r="B22" s="7" t="s">
        <v>72</v>
      </c>
      <c r="C22" s="5">
        <v>50</v>
      </c>
      <c r="D22" s="5">
        <v>1</v>
      </c>
      <c r="E22" s="7">
        <f t="shared" si="0"/>
        <v>0.05555555555555555</v>
      </c>
      <c r="F22" s="7">
        <f t="shared" si="1"/>
        <v>50</v>
      </c>
      <c r="G22" s="18">
        <f t="shared" si="2"/>
        <v>2.7777777777777777</v>
      </c>
    </row>
    <row r="23" spans="1:7" ht="12.75">
      <c r="A23" s="24"/>
      <c r="B23" s="26" t="s">
        <v>73</v>
      </c>
      <c r="C23" s="26">
        <v>4</v>
      </c>
      <c r="D23" s="26">
        <v>20</v>
      </c>
      <c r="E23" s="25">
        <f t="shared" si="0"/>
        <v>1.1111111111111112</v>
      </c>
      <c r="F23" s="25">
        <f t="shared" si="1"/>
        <v>80</v>
      </c>
      <c r="G23" s="27">
        <f t="shared" si="2"/>
        <v>4.444444444444445</v>
      </c>
    </row>
    <row r="24" spans="1:7" ht="12.75">
      <c r="A24" s="47" t="s">
        <v>76</v>
      </c>
      <c r="B24" s="15" t="s">
        <v>71</v>
      </c>
      <c r="C24" s="15">
        <v>2</v>
      </c>
      <c r="D24" s="15">
        <v>60</v>
      </c>
      <c r="E24" s="16">
        <f t="shared" si="0"/>
        <v>3.3333333333333335</v>
      </c>
      <c r="F24" s="16">
        <f t="shared" si="1"/>
        <v>120</v>
      </c>
      <c r="G24" s="17">
        <f t="shared" si="2"/>
        <v>6.666666666666667</v>
      </c>
    </row>
    <row r="25" spans="1:7" ht="12.75">
      <c r="A25" s="47"/>
      <c r="B25" s="7" t="s">
        <v>43</v>
      </c>
      <c r="C25" s="5">
        <v>35</v>
      </c>
      <c r="D25" s="5">
        <v>0</v>
      </c>
      <c r="E25" s="7">
        <f t="shared" si="0"/>
        <v>0</v>
      </c>
      <c r="F25" s="7">
        <f t="shared" si="1"/>
        <v>0</v>
      </c>
      <c r="G25" s="18">
        <f t="shared" si="2"/>
        <v>0</v>
      </c>
    </row>
    <row r="26" spans="1:7" ht="12.75">
      <c r="A26" s="47"/>
      <c r="B26" s="7" t="s">
        <v>55</v>
      </c>
      <c r="C26" s="5">
        <v>4</v>
      </c>
      <c r="D26" s="5">
        <v>40</v>
      </c>
      <c r="E26" s="7">
        <f t="shared" si="0"/>
        <v>2.2222222222222223</v>
      </c>
      <c r="F26" s="7">
        <f t="shared" si="1"/>
        <v>160</v>
      </c>
      <c r="G26" s="18">
        <f t="shared" si="2"/>
        <v>8.88888888888889</v>
      </c>
    </row>
    <row r="27" spans="1:7" ht="12.75">
      <c r="A27" s="47"/>
      <c r="B27" s="7" t="s">
        <v>61</v>
      </c>
      <c r="C27" s="5">
        <v>6</v>
      </c>
      <c r="D27" s="5">
        <v>2</v>
      </c>
      <c r="E27" s="7">
        <f t="shared" si="0"/>
        <v>0.1111111111111111</v>
      </c>
      <c r="F27" s="7">
        <f t="shared" si="1"/>
        <v>12</v>
      </c>
      <c r="G27" s="18">
        <f t="shared" si="2"/>
        <v>0.6666666666666666</v>
      </c>
    </row>
    <row r="28" spans="1:7" ht="12.75">
      <c r="A28" s="47"/>
      <c r="B28" s="7" t="s">
        <v>57</v>
      </c>
      <c r="C28" s="5">
        <v>3</v>
      </c>
      <c r="D28" s="5">
        <v>20</v>
      </c>
      <c r="E28" s="7">
        <f t="shared" si="0"/>
        <v>1.1111111111111112</v>
      </c>
      <c r="F28" s="7">
        <f t="shared" si="1"/>
        <v>60</v>
      </c>
      <c r="G28" s="18">
        <f t="shared" si="2"/>
        <v>3.3333333333333335</v>
      </c>
    </row>
    <row r="29" spans="1:7" ht="12.75">
      <c r="A29" s="47"/>
      <c r="B29" s="7" t="s">
        <v>72</v>
      </c>
      <c r="C29" s="5">
        <v>40</v>
      </c>
      <c r="D29" s="5">
        <v>1</v>
      </c>
      <c r="E29" s="7">
        <f t="shared" si="0"/>
        <v>0.05555555555555555</v>
      </c>
      <c r="F29" s="7">
        <f t="shared" si="1"/>
        <v>40</v>
      </c>
      <c r="G29" s="18">
        <f t="shared" si="2"/>
        <v>2.2222222222222223</v>
      </c>
    </row>
    <row r="30" spans="1:7" ht="12.75">
      <c r="A30" s="47"/>
      <c r="B30" s="26" t="s">
        <v>73</v>
      </c>
      <c r="C30" s="26">
        <v>3</v>
      </c>
      <c r="D30" s="26">
        <v>20</v>
      </c>
      <c r="E30" s="25">
        <f t="shared" si="0"/>
        <v>1.1111111111111112</v>
      </c>
      <c r="F30" s="25">
        <f t="shared" si="1"/>
        <v>60</v>
      </c>
      <c r="G30" s="27">
        <f t="shared" si="2"/>
        <v>3.3333333333333335</v>
      </c>
    </row>
    <row r="31" spans="1:7" ht="12.75" customHeight="1">
      <c r="A31" s="31" t="s">
        <v>77</v>
      </c>
      <c r="B31" s="7" t="s">
        <v>68</v>
      </c>
      <c r="C31" s="7">
        <v>2</v>
      </c>
      <c r="D31" s="7">
        <v>40</v>
      </c>
      <c r="E31" s="7">
        <f t="shared" si="0"/>
        <v>2.2222222222222223</v>
      </c>
      <c r="F31" s="7">
        <f t="shared" si="1"/>
        <v>80</v>
      </c>
      <c r="G31" s="18">
        <f t="shared" si="2"/>
        <v>4.444444444444445</v>
      </c>
    </row>
    <row r="32" spans="1:7" ht="12.75">
      <c r="A32" s="31"/>
      <c r="B32" s="7" t="s">
        <v>78</v>
      </c>
      <c r="C32" s="7">
        <v>5</v>
      </c>
      <c r="D32" s="7">
        <v>50</v>
      </c>
      <c r="E32" s="7">
        <f t="shared" si="0"/>
        <v>2.7777777777777777</v>
      </c>
      <c r="F32" s="7">
        <f t="shared" si="1"/>
        <v>250</v>
      </c>
      <c r="G32" s="18">
        <f t="shared" si="2"/>
        <v>13.88888888888889</v>
      </c>
    </row>
    <row r="33" spans="1:7" ht="12.75">
      <c r="A33" s="1" t="s">
        <v>15</v>
      </c>
      <c r="B33" s="2"/>
      <c r="C33" s="2"/>
      <c r="D33" s="2"/>
      <c r="E33" s="2"/>
      <c r="F33" s="2">
        <f>SUM(F3:F32)</f>
        <v>3378</v>
      </c>
      <c r="G33" s="3">
        <f>SUM(G3:G32)</f>
        <v>187.66666666666669</v>
      </c>
    </row>
  </sheetData>
  <sheetProtection selectLockedCells="1" selectUnlockedCells="1"/>
  <mergeCells count="7">
    <mergeCell ref="D1:E1"/>
    <mergeCell ref="F1:G1"/>
    <mergeCell ref="A3:A9"/>
    <mergeCell ref="A10:A16"/>
    <mergeCell ref="A17:A23"/>
    <mergeCell ref="A24:A30"/>
    <mergeCell ref="A31:A32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E12" sqref="E12"/>
    </sheetView>
  </sheetViews>
  <sheetFormatPr defaultColWidth="12.57421875" defaultRowHeight="12.75"/>
  <cols>
    <col min="1" max="1" width="21.140625" style="0" customWidth="1"/>
    <col min="2" max="2" width="22.00390625" style="0" customWidth="1"/>
    <col min="3" max="3" width="18.7109375" style="0" customWidth="1"/>
    <col min="4" max="4" width="11.57421875" style="0" customWidth="1"/>
    <col min="5" max="5" width="19.57421875" style="0" customWidth="1"/>
    <col min="6" max="16384" width="11.57421875" style="0" customWidth="1"/>
  </cols>
  <sheetData>
    <row r="1" spans="1:7" ht="12.75">
      <c r="A1" s="8" t="s">
        <v>25</v>
      </c>
      <c r="B1" s="9" t="s">
        <v>16</v>
      </c>
      <c r="C1" s="9" t="s">
        <v>17</v>
      </c>
      <c r="D1" s="9" t="s">
        <v>47</v>
      </c>
      <c r="E1" s="9"/>
      <c r="F1" s="10" t="s">
        <v>79</v>
      </c>
      <c r="G1" s="10"/>
    </row>
    <row r="2" spans="1:7" ht="12.75">
      <c r="A2" s="11"/>
      <c r="B2" s="12"/>
      <c r="C2" s="12"/>
      <c r="D2" s="12" t="s">
        <v>1</v>
      </c>
      <c r="E2" s="12" t="s">
        <v>20</v>
      </c>
      <c r="F2" s="12" t="s">
        <v>1</v>
      </c>
      <c r="G2" s="13" t="s">
        <v>20</v>
      </c>
    </row>
    <row r="3" spans="1:7" ht="12.75" customHeight="1">
      <c r="A3" s="34" t="s">
        <v>80</v>
      </c>
      <c r="B3" s="15" t="s">
        <v>81</v>
      </c>
      <c r="C3" s="15">
        <v>60</v>
      </c>
      <c r="D3" s="15">
        <v>200</v>
      </c>
      <c r="E3" s="16">
        <f aca="true" t="shared" si="0" ref="E3:E5">D3/18</f>
        <v>11.11111111111111</v>
      </c>
      <c r="F3" s="16">
        <f aca="true" t="shared" si="1" ref="F3:F5">C3*D3</f>
        <v>12000</v>
      </c>
      <c r="G3" s="17">
        <f aca="true" t="shared" si="2" ref="G3:G5">C3*E3</f>
        <v>666.6666666666666</v>
      </c>
    </row>
    <row r="4" spans="1:7" ht="12.75">
      <c r="A4" s="34"/>
      <c r="B4" s="5" t="s">
        <v>22</v>
      </c>
      <c r="C4" s="5">
        <v>2</v>
      </c>
      <c r="D4" s="5">
        <v>250</v>
      </c>
      <c r="E4" s="7">
        <f t="shared" si="0"/>
        <v>13.88888888888889</v>
      </c>
      <c r="F4" s="7">
        <f t="shared" si="1"/>
        <v>500</v>
      </c>
      <c r="G4" s="18">
        <f t="shared" si="2"/>
        <v>27.77777777777778</v>
      </c>
    </row>
    <row r="5" spans="1:7" ht="12.75">
      <c r="A5" s="34"/>
      <c r="B5" s="5" t="s">
        <v>23</v>
      </c>
      <c r="C5" s="5">
        <v>8</v>
      </c>
      <c r="D5" s="5">
        <v>20</v>
      </c>
      <c r="E5" s="7">
        <f t="shared" si="0"/>
        <v>1.1111111111111112</v>
      </c>
      <c r="F5" s="7">
        <f t="shared" si="1"/>
        <v>160</v>
      </c>
      <c r="G5" s="18">
        <f t="shared" si="2"/>
        <v>8.88888888888889</v>
      </c>
    </row>
    <row r="6" spans="1:7" ht="12.75">
      <c r="A6" s="1" t="s">
        <v>15</v>
      </c>
      <c r="B6" s="2"/>
      <c r="C6" s="2"/>
      <c r="D6" s="2"/>
      <c r="E6" s="2"/>
      <c r="F6" s="2">
        <f>SUM(F3:F5)</f>
        <v>12660</v>
      </c>
      <c r="G6" s="3">
        <f>SUM(G3:G5)</f>
        <v>703.3333333333334</v>
      </c>
    </row>
  </sheetData>
  <sheetProtection selectLockedCells="1" selectUnlockedCells="1"/>
  <mergeCells count="3">
    <mergeCell ref="D1:E1"/>
    <mergeCell ref="F1:G1"/>
    <mergeCell ref="A3:A5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H24" sqref="H24"/>
    </sheetView>
  </sheetViews>
  <sheetFormatPr defaultColWidth="12.57421875" defaultRowHeight="12.75"/>
  <cols>
    <col min="1" max="1" width="34.57421875" style="0" customWidth="1"/>
    <col min="2" max="2" width="33.28125" style="0" customWidth="1"/>
    <col min="3" max="3" width="20.57421875" style="0" customWidth="1"/>
    <col min="4" max="4" width="15.7109375" style="0" customWidth="1"/>
    <col min="5" max="5" width="19.28125" style="0" customWidth="1"/>
    <col min="6" max="6" width="15.57421875" style="0" customWidth="1"/>
    <col min="7" max="7" width="15.7109375" style="0" customWidth="1"/>
    <col min="8" max="16384" width="11.57421875" style="0" customWidth="1"/>
  </cols>
  <sheetData>
    <row r="1" spans="1:7" ht="12.75">
      <c r="A1" s="8" t="s">
        <v>25</v>
      </c>
      <c r="B1" s="9" t="s">
        <v>16</v>
      </c>
      <c r="C1" s="9" t="s">
        <v>17</v>
      </c>
      <c r="D1" s="9" t="s">
        <v>18</v>
      </c>
      <c r="E1" s="9"/>
      <c r="F1" s="10" t="s">
        <v>19</v>
      </c>
      <c r="G1" s="10"/>
    </row>
    <row r="2" spans="1:7" ht="12.75">
      <c r="A2" s="11"/>
      <c r="B2" s="12"/>
      <c r="C2" s="12"/>
      <c r="D2" s="12" t="s">
        <v>1</v>
      </c>
      <c r="E2" s="12" t="s">
        <v>20</v>
      </c>
      <c r="F2" s="12" t="s">
        <v>1</v>
      </c>
      <c r="G2" s="13" t="s">
        <v>20</v>
      </c>
    </row>
    <row r="3" spans="1:7" ht="12.75" customHeight="1">
      <c r="A3" s="24" t="s">
        <v>82</v>
      </c>
      <c r="B3" s="16" t="s">
        <v>83</v>
      </c>
      <c r="C3" s="15">
        <v>3</v>
      </c>
      <c r="D3" s="15">
        <v>60</v>
      </c>
      <c r="E3" s="16">
        <f aca="true" t="shared" si="0" ref="E3:E36">D3/18</f>
        <v>3.3333333333333335</v>
      </c>
      <c r="F3" s="16">
        <f aca="true" t="shared" si="1" ref="F3:F36">D3*C3</f>
        <v>180</v>
      </c>
      <c r="G3" s="17">
        <f aca="true" t="shared" si="2" ref="G3:G36">E3*C3</f>
        <v>10</v>
      </c>
    </row>
    <row r="4" spans="1:7" ht="12.75">
      <c r="A4" s="24"/>
      <c r="B4" s="7" t="s">
        <v>84</v>
      </c>
      <c r="C4" s="5">
        <v>2</v>
      </c>
      <c r="D4" s="5">
        <v>200</v>
      </c>
      <c r="E4" s="7">
        <f t="shared" si="0"/>
        <v>11.11111111111111</v>
      </c>
      <c r="F4" s="7">
        <f t="shared" si="1"/>
        <v>400</v>
      </c>
      <c r="G4" s="18">
        <f t="shared" si="2"/>
        <v>22.22222222222222</v>
      </c>
    </row>
    <row r="5" spans="1:7" ht="12.75">
      <c r="A5" s="24"/>
      <c r="B5" s="7" t="s">
        <v>85</v>
      </c>
      <c r="C5" s="5">
        <v>0.5</v>
      </c>
      <c r="D5" s="5">
        <v>35</v>
      </c>
      <c r="E5" s="7">
        <f t="shared" si="0"/>
        <v>1.9444444444444444</v>
      </c>
      <c r="F5" s="7">
        <f t="shared" si="1"/>
        <v>17.5</v>
      </c>
      <c r="G5" s="18">
        <f t="shared" si="2"/>
        <v>0.9722222222222222</v>
      </c>
    </row>
    <row r="6" spans="1:7" ht="12.75">
      <c r="A6" s="24"/>
      <c r="B6" s="7" t="s">
        <v>86</v>
      </c>
      <c r="C6" s="5">
        <v>100</v>
      </c>
      <c r="D6" s="5">
        <v>0.5</v>
      </c>
      <c r="E6" s="7">
        <f t="shared" si="0"/>
        <v>0.027777777777777776</v>
      </c>
      <c r="F6" s="7">
        <f t="shared" si="1"/>
        <v>50</v>
      </c>
      <c r="G6" s="18">
        <f t="shared" si="2"/>
        <v>2.7777777777777777</v>
      </c>
    </row>
    <row r="7" spans="1:7" ht="12.75">
      <c r="A7" s="24"/>
      <c r="B7" s="7" t="s">
        <v>61</v>
      </c>
      <c r="C7" s="5">
        <v>20</v>
      </c>
      <c r="D7" s="5">
        <v>1</v>
      </c>
      <c r="E7" s="7">
        <f t="shared" si="0"/>
        <v>0.05555555555555555</v>
      </c>
      <c r="F7" s="7">
        <f t="shared" si="1"/>
        <v>20</v>
      </c>
      <c r="G7" s="18">
        <f t="shared" si="2"/>
        <v>1.1111111111111112</v>
      </c>
    </row>
    <row r="8" spans="1:7" ht="12.75">
      <c r="A8" s="24"/>
      <c r="B8" s="25" t="s">
        <v>87</v>
      </c>
      <c r="C8" s="26">
        <v>5</v>
      </c>
      <c r="D8" s="26">
        <v>25</v>
      </c>
      <c r="E8" s="25">
        <f t="shared" si="0"/>
        <v>1.3888888888888888</v>
      </c>
      <c r="F8" s="25">
        <f t="shared" si="1"/>
        <v>125</v>
      </c>
      <c r="G8" s="27">
        <f t="shared" si="2"/>
        <v>6.944444444444445</v>
      </c>
    </row>
    <row r="9" spans="1:7" ht="12.75" customHeight="1">
      <c r="A9" s="24" t="s">
        <v>88</v>
      </c>
      <c r="B9" s="16" t="s">
        <v>83</v>
      </c>
      <c r="C9" s="15">
        <v>8</v>
      </c>
      <c r="D9" s="15">
        <v>60</v>
      </c>
      <c r="E9" s="16">
        <f t="shared" si="0"/>
        <v>3.3333333333333335</v>
      </c>
      <c r="F9" s="16">
        <f t="shared" si="1"/>
        <v>480</v>
      </c>
      <c r="G9" s="17">
        <f t="shared" si="2"/>
        <v>26.666666666666668</v>
      </c>
    </row>
    <row r="10" spans="1:7" ht="12.75">
      <c r="A10" s="24"/>
      <c r="B10" s="7" t="s">
        <v>84</v>
      </c>
      <c r="C10" s="5">
        <v>2</v>
      </c>
      <c r="D10" s="5">
        <v>200</v>
      </c>
      <c r="E10" s="7">
        <f t="shared" si="0"/>
        <v>11.11111111111111</v>
      </c>
      <c r="F10" s="7">
        <f t="shared" si="1"/>
        <v>400</v>
      </c>
      <c r="G10" s="18">
        <f t="shared" si="2"/>
        <v>22.22222222222222</v>
      </c>
    </row>
    <row r="11" spans="1:7" ht="12.75">
      <c r="A11" s="24"/>
      <c r="B11" s="7" t="s">
        <v>85</v>
      </c>
      <c r="C11" s="5">
        <v>0.5</v>
      </c>
      <c r="D11" s="5">
        <v>35</v>
      </c>
      <c r="E11" s="7">
        <f t="shared" si="0"/>
        <v>1.9444444444444444</v>
      </c>
      <c r="F11" s="7">
        <f t="shared" si="1"/>
        <v>17.5</v>
      </c>
      <c r="G11" s="18">
        <f t="shared" si="2"/>
        <v>0.9722222222222222</v>
      </c>
    </row>
    <row r="12" spans="1:7" ht="12.75">
      <c r="A12" s="24"/>
      <c r="B12" s="7" t="s">
        <v>86</v>
      </c>
      <c r="C12" s="5">
        <v>100</v>
      </c>
      <c r="D12" s="5">
        <v>0.5</v>
      </c>
      <c r="E12" s="7">
        <f t="shared" si="0"/>
        <v>0.027777777777777776</v>
      </c>
      <c r="F12" s="7">
        <f t="shared" si="1"/>
        <v>50</v>
      </c>
      <c r="G12" s="18">
        <f t="shared" si="2"/>
        <v>2.7777777777777777</v>
      </c>
    </row>
    <row r="13" spans="1:7" ht="12.75">
      <c r="A13" s="24"/>
      <c r="B13" s="7" t="s">
        <v>61</v>
      </c>
      <c r="C13" s="5">
        <v>20</v>
      </c>
      <c r="D13" s="5">
        <v>1</v>
      </c>
      <c r="E13" s="7">
        <f t="shared" si="0"/>
        <v>0.05555555555555555</v>
      </c>
      <c r="F13" s="7">
        <f t="shared" si="1"/>
        <v>20</v>
      </c>
      <c r="G13" s="18">
        <f t="shared" si="2"/>
        <v>1.1111111111111112</v>
      </c>
    </row>
    <row r="14" spans="1:7" ht="12.75">
      <c r="A14" s="24"/>
      <c r="B14" s="25" t="s">
        <v>89</v>
      </c>
      <c r="C14" s="26">
        <v>3</v>
      </c>
      <c r="D14" s="26">
        <v>25</v>
      </c>
      <c r="E14" s="25">
        <f t="shared" si="0"/>
        <v>1.3888888888888888</v>
      </c>
      <c r="F14" s="25">
        <f t="shared" si="1"/>
        <v>75</v>
      </c>
      <c r="G14" s="27">
        <f t="shared" si="2"/>
        <v>4.166666666666666</v>
      </c>
    </row>
    <row r="15" spans="1:7" ht="12.75" customHeight="1">
      <c r="A15" s="24" t="s">
        <v>90</v>
      </c>
      <c r="B15" s="16" t="s">
        <v>83</v>
      </c>
      <c r="C15" s="15">
        <v>3</v>
      </c>
      <c r="D15" s="15">
        <v>60</v>
      </c>
      <c r="E15" s="16">
        <f t="shared" si="0"/>
        <v>3.3333333333333335</v>
      </c>
      <c r="F15" s="16">
        <f t="shared" si="1"/>
        <v>180</v>
      </c>
      <c r="G15" s="17">
        <f t="shared" si="2"/>
        <v>10</v>
      </c>
    </row>
    <row r="16" spans="1:7" ht="12.75">
      <c r="A16" s="24"/>
      <c r="B16" s="7" t="s">
        <v>91</v>
      </c>
      <c r="C16" s="5">
        <v>1</v>
      </c>
      <c r="D16" s="5">
        <v>150</v>
      </c>
      <c r="E16" s="7">
        <f t="shared" si="0"/>
        <v>8.333333333333334</v>
      </c>
      <c r="F16" s="7">
        <f t="shared" si="1"/>
        <v>150</v>
      </c>
      <c r="G16" s="18">
        <f t="shared" si="2"/>
        <v>8.333333333333334</v>
      </c>
    </row>
    <row r="17" spans="1:7" ht="12.75">
      <c r="A17" s="24"/>
      <c r="B17" s="7" t="s">
        <v>92</v>
      </c>
      <c r="C17" s="5">
        <v>4</v>
      </c>
      <c r="D17" s="5">
        <v>70</v>
      </c>
      <c r="E17" s="7">
        <f t="shared" si="0"/>
        <v>3.888888888888889</v>
      </c>
      <c r="F17" s="7">
        <f t="shared" si="1"/>
        <v>280</v>
      </c>
      <c r="G17" s="18">
        <f t="shared" si="2"/>
        <v>15.555555555555555</v>
      </c>
    </row>
    <row r="18" spans="1:7" ht="12.75">
      <c r="A18" s="24"/>
      <c r="B18" s="7" t="s">
        <v>93</v>
      </c>
      <c r="C18" s="5">
        <v>1</v>
      </c>
      <c r="D18" s="5">
        <v>600</v>
      </c>
      <c r="E18" s="7">
        <f t="shared" si="0"/>
        <v>33.333333333333336</v>
      </c>
      <c r="F18" s="7">
        <f t="shared" si="1"/>
        <v>600</v>
      </c>
      <c r="G18" s="18">
        <f t="shared" si="2"/>
        <v>33.333333333333336</v>
      </c>
    </row>
    <row r="19" spans="1:7" ht="12.75">
      <c r="A19" s="24"/>
      <c r="B19" s="25" t="s">
        <v>94</v>
      </c>
      <c r="C19" s="26">
        <v>40</v>
      </c>
      <c r="D19" s="26">
        <v>3</v>
      </c>
      <c r="E19" s="25">
        <f t="shared" si="0"/>
        <v>0.16666666666666666</v>
      </c>
      <c r="F19" s="25">
        <f t="shared" si="1"/>
        <v>120</v>
      </c>
      <c r="G19" s="27">
        <f t="shared" si="2"/>
        <v>6.666666666666666</v>
      </c>
    </row>
    <row r="20" spans="1:7" ht="12.75" customHeight="1">
      <c r="A20" s="24" t="s">
        <v>95</v>
      </c>
      <c r="B20" s="16" t="s">
        <v>83</v>
      </c>
      <c r="C20" s="15">
        <v>3</v>
      </c>
      <c r="D20" s="15">
        <v>60</v>
      </c>
      <c r="E20" s="16">
        <f t="shared" si="0"/>
        <v>3.3333333333333335</v>
      </c>
      <c r="F20" s="16">
        <f t="shared" si="1"/>
        <v>180</v>
      </c>
      <c r="G20" s="17">
        <f t="shared" si="2"/>
        <v>10</v>
      </c>
    </row>
    <row r="21" spans="1:7" ht="12.75">
      <c r="A21" s="24"/>
      <c r="B21" s="7" t="s">
        <v>84</v>
      </c>
      <c r="C21" s="5">
        <v>1</v>
      </c>
      <c r="D21" s="5">
        <v>200</v>
      </c>
      <c r="E21" s="7">
        <f t="shared" si="0"/>
        <v>11.11111111111111</v>
      </c>
      <c r="F21" s="7">
        <f t="shared" si="1"/>
        <v>200</v>
      </c>
      <c r="G21" s="18">
        <f t="shared" si="2"/>
        <v>11.11111111111111</v>
      </c>
    </row>
    <row r="22" spans="1:7" ht="12.75">
      <c r="A22" s="24"/>
      <c r="B22" s="7" t="s">
        <v>96</v>
      </c>
      <c r="C22" s="5">
        <v>3</v>
      </c>
      <c r="D22" s="5">
        <v>650</v>
      </c>
      <c r="E22" s="7">
        <f t="shared" si="0"/>
        <v>36.111111111111114</v>
      </c>
      <c r="F22" s="7">
        <f t="shared" si="1"/>
        <v>1950</v>
      </c>
      <c r="G22" s="18">
        <f t="shared" si="2"/>
        <v>108.33333333333334</v>
      </c>
    </row>
    <row r="23" spans="1:7" ht="12.75">
      <c r="A23" s="24"/>
      <c r="B23" s="25" t="s">
        <v>97</v>
      </c>
      <c r="C23" s="26">
        <v>1</v>
      </c>
      <c r="D23" s="26">
        <v>250</v>
      </c>
      <c r="E23" s="25">
        <f t="shared" si="0"/>
        <v>13.88888888888889</v>
      </c>
      <c r="F23" s="25">
        <f t="shared" si="1"/>
        <v>250</v>
      </c>
      <c r="G23" s="27">
        <f t="shared" si="2"/>
        <v>13.88888888888889</v>
      </c>
    </row>
    <row r="24" spans="1:7" ht="12.75" customHeight="1">
      <c r="A24" s="24" t="s">
        <v>98</v>
      </c>
      <c r="B24" s="16" t="s">
        <v>83</v>
      </c>
      <c r="C24" s="15">
        <v>4</v>
      </c>
      <c r="D24" s="15">
        <v>60</v>
      </c>
      <c r="E24" s="16">
        <f t="shared" si="0"/>
        <v>3.3333333333333335</v>
      </c>
      <c r="F24" s="16">
        <f t="shared" si="1"/>
        <v>240</v>
      </c>
      <c r="G24" s="17">
        <f t="shared" si="2"/>
        <v>13.333333333333334</v>
      </c>
    </row>
    <row r="25" spans="1:7" ht="12.75">
      <c r="A25" s="24"/>
      <c r="B25" s="7" t="s">
        <v>84</v>
      </c>
      <c r="C25" s="5">
        <v>1</v>
      </c>
      <c r="D25" s="5">
        <v>200</v>
      </c>
      <c r="E25" s="7">
        <f t="shared" si="0"/>
        <v>11.11111111111111</v>
      </c>
      <c r="F25" s="7">
        <f t="shared" si="1"/>
        <v>200</v>
      </c>
      <c r="G25" s="18">
        <f t="shared" si="2"/>
        <v>11.11111111111111</v>
      </c>
    </row>
    <row r="26" spans="1:7" ht="12.75">
      <c r="A26" s="24"/>
      <c r="B26" s="7" t="s">
        <v>85</v>
      </c>
      <c r="C26" s="5">
        <v>0.5</v>
      </c>
      <c r="D26" s="5">
        <v>35</v>
      </c>
      <c r="E26" s="7">
        <f t="shared" si="0"/>
        <v>1.9444444444444444</v>
      </c>
      <c r="F26" s="7">
        <f t="shared" si="1"/>
        <v>17.5</v>
      </c>
      <c r="G26" s="18">
        <f t="shared" si="2"/>
        <v>0.9722222222222222</v>
      </c>
    </row>
    <row r="27" spans="1:7" ht="12.75">
      <c r="A27" s="24"/>
      <c r="B27" s="7" t="s">
        <v>86</v>
      </c>
      <c r="C27" s="5">
        <v>100</v>
      </c>
      <c r="D27" s="5">
        <v>0.5</v>
      </c>
      <c r="E27" s="7">
        <f t="shared" si="0"/>
        <v>0.027777777777777776</v>
      </c>
      <c r="F27" s="7">
        <f t="shared" si="1"/>
        <v>50</v>
      </c>
      <c r="G27" s="18">
        <f t="shared" si="2"/>
        <v>2.7777777777777777</v>
      </c>
    </row>
    <row r="28" spans="1:7" ht="12.75">
      <c r="A28" s="24"/>
      <c r="B28" s="25" t="s">
        <v>61</v>
      </c>
      <c r="C28" s="26">
        <v>20</v>
      </c>
      <c r="D28" s="26">
        <v>1</v>
      </c>
      <c r="E28" s="25">
        <f t="shared" si="0"/>
        <v>0.05555555555555555</v>
      </c>
      <c r="F28" s="25">
        <f t="shared" si="1"/>
        <v>20</v>
      </c>
      <c r="G28" s="27">
        <f t="shared" si="2"/>
        <v>1.1111111111111112</v>
      </c>
    </row>
    <row r="29" spans="1:7" ht="12.75" customHeight="1">
      <c r="A29" s="24" t="s">
        <v>99</v>
      </c>
      <c r="B29" s="16" t="s">
        <v>100</v>
      </c>
      <c r="C29" s="15">
        <v>40</v>
      </c>
      <c r="D29" s="15">
        <v>10</v>
      </c>
      <c r="E29" s="16">
        <f t="shared" si="0"/>
        <v>0.5555555555555556</v>
      </c>
      <c r="F29" s="16">
        <f t="shared" si="1"/>
        <v>400</v>
      </c>
      <c r="G29" s="17">
        <f t="shared" si="2"/>
        <v>22.22222222222222</v>
      </c>
    </row>
    <row r="30" spans="1:7" ht="12.75">
      <c r="A30" s="24"/>
      <c r="B30" s="7" t="s">
        <v>101</v>
      </c>
      <c r="C30" s="5">
        <v>2</v>
      </c>
      <c r="D30" s="5">
        <v>100</v>
      </c>
      <c r="E30" s="7">
        <f t="shared" si="0"/>
        <v>5.555555555555555</v>
      </c>
      <c r="F30" s="7">
        <f t="shared" si="1"/>
        <v>200</v>
      </c>
      <c r="G30" s="18">
        <f t="shared" si="2"/>
        <v>11.11111111111111</v>
      </c>
    </row>
    <row r="31" spans="1:7" ht="12.75">
      <c r="A31" s="24"/>
      <c r="B31" s="25" t="s">
        <v>61</v>
      </c>
      <c r="C31" s="26">
        <v>4</v>
      </c>
      <c r="D31" s="26">
        <v>35</v>
      </c>
      <c r="E31" s="25">
        <f t="shared" si="0"/>
        <v>1.9444444444444444</v>
      </c>
      <c r="F31" s="25">
        <f t="shared" si="1"/>
        <v>140</v>
      </c>
      <c r="G31" s="27">
        <f t="shared" si="2"/>
        <v>7.777777777777778</v>
      </c>
    </row>
    <row r="32" spans="1:7" ht="12.75" customHeight="1">
      <c r="A32" s="24" t="s">
        <v>102</v>
      </c>
      <c r="B32" s="16" t="s">
        <v>83</v>
      </c>
      <c r="C32" s="15">
        <v>12</v>
      </c>
      <c r="D32" s="15">
        <v>60</v>
      </c>
      <c r="E32" s="16">
        <f t="shared" si="0"/>
        <v>3.3333333333333335</v>
      </c>
      <c r="F32" s="16">
        <f t="shared" si="1"/>
        <v>720</v>
      </c>
      <c r="G32" s="17">
        <f t="shared" si="2"/>
        <v>40</v>
      </c>
    </row>
    <row r="33" spans="1:7" ht="12.75">
      <c r="A33" s="24"/>
      <c r="B33" s="7" t="s">
        <v>84</v>
      </c>
      <c r="C33" s="5">
        <v>1</v>
      </c>
      <c r="D33" s="5">
        <v>200</v>
      </c>
      <c r="E33" s="7">
        <f t="shared" si="0"/>
        <v>11.11111111111111</v>
      </c>
      <c r="F33" s="7">
        <f t="shared" si="1"/>
        <v>200</v>
      </c>
      <c r="G33" s="18">
        <f t="shared" si="2"/>
        <v>11.11111111111111</v>
      </c>
    </row>
    <row r="34" spans="1:7" ht="12.75">
      <c r="A34" s="24"/>
      <c r="B34" s="7" t="s">
        <v>85</v>
      </c>
      <c r="C34" s="5">
        <v>0.5</v>
      </c>
      <c r="D34" s="5">
        <v>35</v>
      </c>
      <c r="E34" s="7">
        <f t="shared" si="0"/>
        <v>1.9444444444444444</v>
      </c>
      <c r="F34" s="7">
        <f t="shared" si="1"/>
        <v>17.5</v>
      </c>
      <c r="G34" s="18">
        <f t="shared" si="2"/>
        <v>0.9722222222222222</v>
      </c>
    </row>
    <row r="35" spans="1:7" ht="12.75">
      <c r="A35" s="24"/>
      <c r="B35" s="7" t="s">
        <v>86</v>
      </c>
      <c r="C35" s="5">
        <v>400</v>
      </c>
      <c r="D35" s="5">
        <v>0.5</v>
      </c>
      <c r="E35" s="7">
        <f t="shared" si="0"/>
        <v>0.027777777777777776</v>
      </c>
      <c r="F35" s="7">
        <f t="shared" si="1"/>
        <v>200</v>
      </c>
      <c r="G35" s="18">
        <f t="shared" si="2"/>
        <v>11.11111111111111</v>
      </c>
    </row>
    <row r="36" spans="1:7" ht="12.75">
      <c r="A36" s="24"/>
      <c r="B36" s="25" t="s">
        <v>61</v>
      </c>
      <c r="C36" s="26">
        <v>100</v>
      </c>
      <c r="D36" s="26">
        <v>1</v>
      </c>
      <c r="E36" s="25">
        <f t="shared" si="0"/>
        <v>0.05555555555555555</v>
      </c>
      <c r="F36" s="25">
        <f t="shared" si="1"/>
        <v>100</v>
      </c>
      <c r="G36" s="27">
        <f t="shared" si="2"/>
        <v>5.555555555555555</v>
      </c>
    </row>
    <row r="37" spans="1:7" ht="12.75">
      <c r="A37" s="1" t="s">
        <v>15</v>
      </c>
      <c r="B37" s="2"/>
      <c r="C37" s="2"/>
      <c r="D37" s="2"/>
      <c r="E37" s="2"/>
      <c r="F37" s="2">
        <f>SUM(F3:F36)</f>
        <v>8250</v>
      </c>
      <c r="G37" s="3">
        <f>SUM(G3:G36)</f>
        <v>458.3333333333332</v>
      </c>
    </row>
  </sheetData>
  <sheetProtection selectLockedCells="1" selectUnlockedCells="1"/>
  <mergeCells count="9">
    <mergeCell ref="D1:E1"/>
    <mergeCell ref="F1:G1"/>
    <mergeCell ref="A3:A8"/>
    <mergeCell ref="A9:A14"/>
    <mergeCell ref="A15:A19"/>
    <mergeCell ref="A20:A23"/>
    <mergeCell ref="A24:A28"/>
    <mergeCell ref="A29:A31"/>
    <mergeCell ref="A32:A36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e1</dc:creator>
  <cp:keywords/>
  <dc:description/>
  <cp:lastModifiedBy/>
  <dcterms:created xsi:type="dcterms:W3CDTF">2016-09-24T05:28:26Z</dcterms:created>
  <dcterms:modified xsi:type="dcterms:W3CDTF">2016-09-24T15:21:01Z</dcterms:modified>
  <cp:category/>
  <cp:version/>
  <cp:contentType/>
  <cp:contentStatus/>
  <cp:revision>2</cp:revision>
</cp:coreProperties>
</file>